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9815" windowHeight="9405"/>
  </bookViews>
  <sheets>
    <sheet name="Equipamentos e Organizações" sheetId="1" r:id="rId1"/>
    <sheet name="NAO EXCLUIR NEM EDITAR" sheetId="2" state="hidden" r:id="rId2"/>
  </sheets>
  <definedNames>
    <definedName name="_xlnm._FilterDatabase" localSheetId="0" hidden="1">'Equipamentos e Organizações'!$B$2:$BS$2</definedName>
  </definedNames>
  <calcPr calcId="145621"/>
</workbook>
</file>

<file path=xl/calcChain.xml><?xml version="1.0" encoding="utf-8"?>
<calcChain xmlns="http://schemas.openxmlformats.org/spreadsheetml/2006/main">
  <c r="C73" i="1" l="1"/>
  <c r="C69" i="1"/>
  <c r="AA67" i="1"/>
  <c r="T67" i="1"/>
  <c r="C67" i="1"/>
  <c r="B64" i="1"/>
  <c r="BF63" i="1"/>
  <c r="AA63" i="1"/>
  <c r="C56" i="1"/>
  <c r="B37" i="1"/>
  <c r="U29" i="1"/>
  <c r="C27" i="1"/>
  <c r="AA22" i="1"/>
  <c r="U22" i="1"/>
  <c r="AA20" i="1"/>
  <c r="U20" i="1"/>
  <c r="AA17" i="1"/>
  <c r="U17" i="1"/>
  <c r="U16" i="1"/>
  <c r="U14" i="1"/>
  <c r="AA7" i="1"/>
  <c r="U7" i="1"/>
  <c r="U6" i="1"/>
</calcChain>
</file>

<file path=xl/comments1.xml><?xml version="1.0" encoding="utf-8"?>
<comments xmlns="http://schemas.openxmlformats.org/spreadsheetml/2006/main">
  <authors>
    <author/>
  </authors>
  <commentList>
    <comment ref="BS23" authorId="0">
      <text>
        <r>
          <rPr>
            <sz val="10"/>
            <color rgb="FF000000"/>
            <rFont val="Arial"/>
          </rPr>
          <t>Vamos avaliar se é possível contato até o final de janeiro, pelo menos para qualificarmos para o banco de dados - na composição da análise para o diagnóstico, não será considerado.
	-Vivian Garcia</t>
        </r>
      </text>
    </comment>
    <comment ref="BS24" authorId="0">
      <text>
        <r>
          <rPr>
            <sz val="10"/>
            <color rgb="FF000000"/>
            <rFont val="Arial"/>
          </rPr>
          <t>Vamos avaliar se é possível contato até o final de janeiro, pelo menos para qualificarmos para o banco de dados - na composição da análise para o diagnóstico, não será considerado.
	-Vivian Garcia</t>
        </r>
      </text>
    </comment>
    <comment ref="BS25" authorId="0">
      <text>
        <r>
          <rPr>
            <sz val="10"/>
            <color rgb="FF000000"/>
            <rFont val="Arial"/>
          </rPr>
          <t>Vamos avaliar se é possível contato até o final de janeiro, pelo menos para qualificarmos para o banco de dados - na composição da análise para o diagnóstico, não será considerado.
	-Vivian Garcia</t>
        </r>
      </text>
    </comment>
    <comment ref="BS26" authorId="0">
      <text>
        <r>
          <rPr>
            <sz val="10"/>
            <color rgb="FF000000"/>
            <rFont val="Arial"/>
          </rPr>
          <t>Vamos avaliar se é possível contato até o final de janeiro, pelo menos para qualificarmos para o banco de dados - na composição da análise para o diagnóstico, não será considerado.
	-Vivian Garcia</t>
        </r>
      </text>
    </comment>
    <comment ref="BS27" authorId="0">
      <text>
        <r>
          <rPr>
            <sz val="10"/>
            <color rgb="FF000000"/>
            <rFont val="Arial"/>
          </rPr>
          <t>Vamos avaliar se é possível contato até o final de janeiro, pelo menos para qualificarmos para o banco de dados - na composição da análise para o diagnóstico, não será considerado.
	-Vivian Garcia</t>
        </r>
      </text>
    </comment>
  </commentList>
</comments>
</file>

<file path=xl/sharedStrings.xml><?xml version="1.0" encoding="utf-8"?>
<sst xmlns="http://schemas.openxmlformats.org/spreadsheetml/2006/main" count="1807" uniqueCount="735">
  <si>
    <t>Subprefeituras</t>
  </si>
  <si>
    <t>Regiões</t>
  </si>
  <si>
    <t>Tipo de organização</t>
  </si>
  <si>
    <t>Área de atuação</t>
  </si>
  <si>
    <t>Área Educação (complemento)</t>
  </si>
  <si>
    <t>Educação (complemento)</t>
  </si>
  <si>
    <t>Aricanduva/Vila Formosa</t>
  </si>
  <si>
    <t>Área de Atuação*  (assinalar com "x" as colunas correspondentes - podem ser várias)</t>
  </si>
  <si>
    <t>Centro</t>
  </si>
  <si>
    <t>Coletivo</t>
  </si>
  <si>
    <t>Assistência Social</t>
  </si>
  <si>
    <t>Não escolar</t>
  </si>
  <si>
    <t>Pública</t>
  </si>
  <si>
    <t>Educação Infantil</t>
  </si>
  <si>
    <t>Butantã</t>
  </si>
  <si>
    <t>Norte</t>
  </si>
  <si>
    <t>Grupo Artístico</t>
  </si>
  <si>
    <t>Comunicação</t>
  </si>
  <si>
    <t>Escolar</t>
  </si>
  <si>
    <t>Privada</t>
  </si>
  <si>
    <t>Educação Fundamental</t>
  </si>
  <si>
    <t>Área Educação
(especificar nível - pode assinalar mais de um)</t>
  </si>
  <si>
    <t>Campo Limpo</t>
  </si>
  <si>
    <t>Sul</t>
  </si>
  <si>
    <t>Movimento</t>
  </si>
  <si>
    <t>Cultura</t>
  </si>
  <si>
    <t>Conveniada</t>
  </si>
  <si>
    <t>Educação Fundamental II</t>
  </si>
  <si>
    <t>Capela do Socorro</t>
  </si>
  <si>
    <t>Perfil do público atendido / participante (pode assinalar mais de um grupo)</t>
  </si>
  <si>
    <t>Leste</t>
  </si>
  <si>
    <t>Cooperativa</t>
  </si>
  <si>
    <t>Direitos Humanos</t>
  </si>
  <si>
    <t>Ensino Médio</t>
  </si>
  <si>
    <t>Casa Verde</t>
  </si>
  <si>
    <t>Oeste</t>
  </si>
  <si>
    <t>Empresa</t>
  </si>
  <si>
    <t>Esporte</t>
  </si>
  <si>
    <t>Ensino Técnico  (especificar curso na coluna ao lado)</t>
  </si>
  <si>
    <t>Cidade Ademar</t>
  </si>
  <si>
    <t>Não possui sede e/ou é itinerante</t>
  </si>
  <si>
    <t>Empresa estatal</t>
  </si>
  <si>
    <t>Financeira</t>
  </si>
  <si>
    <t>Nome da Organização/Grupo*</t>
  </si>
  <si>
    <t>Ensino Superior  (especificar curso na coluna ao lado)</t>
  </si>
  <si>
    <t>Cidade Tiradentes</t>
  </si>
  <si>
    <t>Equipamento/Serviço</t>
  </si>
  <si>
    <t>Infraestrutura</t>
  </si>
  <si>
    <t>Site
(adicionar hiperlink)</t>
  </si>
  <si>
    <t>Rede Social
(adicionar hiperlink)</t>
  </si>
  <si>
    <t>Blog
(adicionar hiperlink)</t>
  </si>
  <si>
    <t>Ermelino Matarazzo</t>
  </si>
  <si>
    <t>Programa</t>
  </si>
  <si>
    <t>Endereço (nome da rua, via, etc)*</t>
  </si>
  <si>
    <t>Número*</t>
  </si>
  <si>
    <t>Complemento</t>
  </si>
  <si>
    <t>Meio Ambiente</t>
  </si>
  <si>
    <t>Cidade*</t>
  </si>
  <si>
    <t>Estado*</t>
  </si>
  <si>
    <t>Bairro*</t>
  </si>
  <si>
    <t>Distância do CEU ou da satélite*</t>
  </si>
  <si>
    <t>Ponto de referência</t>
  </si>
  <si>
    <t>Subprefeitura*</t>
  </si>
  <si>
    <t>CEP* 
(se possuir)</t>
  </si>
  <si>
    <t>Região*</t>
  </si>
  <si>
    <t>Contato 1 - Nome</t>
  </si>
  <si>
    <t>Cargo/Função</t>
  </si>
  <si>
    <t>Telefone fixo</t>
  </si>
  <si>
    <t>Celular</t>
  </si>
  <si>
    <t>Outro</t>
  </si>
  <si>
    <t>Mail</t>
  </si>
  <si>
    <t>Contato 2 - Nome</t>
  </si>
  <si>
    <t>Freguesia do Ó/Brasilândia</t>
  </si>
  <si>
    <t>Associação</t>
  </si>
  <si>
    <t>Pesquisa</t>
  </si>
  <si>
    <t>Tipo de Organização*</t>
  </si>
  <si>
    <t>Tipo Outro - Especificar</t>
  </si>
  <si>
    <t>Guaianases</t>
  </si>
  <si>
    <t>Fundação</t>
  </si>
  <si>
    <t>Produção (Especificar na coluna ao AI)</t>
  </si>
  <si>
    <t>Assistência 
Social</t>
  </si>
  <si>
    <t>Ipiranga</t>
  </si>
  <si>
    <t>Sindicato</t>
  </si>
  <si>
    <t>Religião</t>
  </si>
  <si>
    <t>Itaim Paulista</t>
  </si>
  <si>
    <t>Conselho</t>
  </si>
  <si>
    <t>Saúde</t>
  </si>
  <si>
    <t>Direitos 
Humanos</t>
  </si>
  <si>
    <t>Meio 
Ambiente</t>
  </si>
  <si>
    <t>Produção 
(especificar na coluna BF)</t>
  </si>
  <si>
    <t>Itaquera</t>
  </si>
  <si>
    <t>Trabalho/
Geração de renda</t>
  </si>
  <si>
    <t>Outro (especificar na coluna ao lado)</t>
  </si>
  <si>
    <t>Educação 
(detalhar nas 
colunas AW a BC )</t>
  </si>
  <si>
    <t>Trabalho/Geração de renda</t>
  </si>
  <si>
    <t>Outro 
(especificar na coluna BF)</t>
  </si>
  <si>
    <t>Área Educação
(especificar tipo)*</t>
  </si>
  <si>
    <t>Jabaquara</t>
  </si>
  <si>
    <t>Educação (complementar nas colunas AJ, AK e AL)</t>
  </si>
  <si>
    <t>Área Educação
(especificar estabelecimento)*</t>
  </si>
  <si>
    <t>Infantil</t>
  </si>
  <si>
    <t>Jaçanã/Tremembé</t>
  </si>
  <si>
    <t>Outro (especificar na coluna AN)</t>
  </si>
  <si>
    <t>Fund I</t>
  </si>
  <si>
    <t>Fund II</t>
  </si>
  <si>
    <t>Médio</t>
  </si>
  <si>
    <t>Técnico</t>
  </si>
  <si>
    <t>Superior</t>
  </si>
  <si>
    <t>Área Educação
(Especificar curso para Nível técnico e/ou superior)</t>
  </si>
  <si>
    <t>Área Produção ou Outro
 (especificar)</t>
  </si>
  <si>
    <t>Atividades desenvolvidas pelo equipamento/organização</t>
  </si>
  <si>
    <t>Número de integrantes ou colaboradores*</t>
  </si>
  <si>
    <t>Lapa</t>
  </si>
  <si>
    <t>Capacidade de atendimento de público</t>
  </si>
  <si>
    <t>Número do público atendido mensal (aproximadamente)*</t>
  </si>
  <si>
    <t>0 a 5 anos 
(criança 
pré escolar)</t>
  </si>
  <si>
    <t>6 a 11 anos 
(criança)</t>
  </si>
  <si>
    <t>12 a 14 anos 
(adolescente)</t>
  </si>
  <si>
    <t>15 a 17 anos
 (adolescente jovem)</t>
  </si>
  <si>
    <t>18 a 24 anos 
(jovem)</t>
  </si>
  <si>
    <t>25 a 29 anos 
(jovens adultos)</t>
  </si>
  <si>
    <t>30 anos ou mais 
(adultos)</t>
  </si>
  <si>
    <t>Região de abrangência*</t>
  </si>
  <si>
    <t>Abrangência local/regional
(Especificar bairro/região)</t>
  </si>
  <si>
    <t>A instituição possui espaço físico para eventual realização de atividade em parceria com o projeto?</t>
  </si>
  <si>
    <t>Quantas pessoas cabem no espaço?</t>
  </si>
  <si>
    <t>M'Boi Mirim</t>
  </si>
  <si>
    <t>Redes/Associações/Coletivos/Movimentos/ Fóruns de que a instituição participa</t>
  </si>
  <si>
    <t>Anotações do(a) Articulador(a)</t>
  </si>
  <si>
    <t>Centro de Profissionalização de Adolescentes Pe. Bello - CPA</t>
  </si>
  <si>
    <t>Mooca</t>
  </si>
  <si>
    <t>Perfil do público</t>
  </si>
  <si>
    <t>Região de abrangência</t>
  </si>
  <si>
    <t>A instituição possui espaço...</t>
  </si>
  <si>
    <t>http://www.cpa.org.br/</t>
  </si>
  <si>
    <t>Parelheiros</t>
  </si>
  <si>
    <t>0 a 5 anos (criança pré escolar)</t>
  </si>
  <si>
    <t>Local/Regional (especificar ao lado)</t>
  </si>
  <si>
    <t>Sim (especificar capacidade ao lado)</t>
  </si>
  <si>
    <t>https://www.facebook.com/cpapebello?ref=ts&amp;fref=ts</t>
  </si>
  <si>
    <t>Penha</t>
  </si>
  <si>
    <t>Não tem</t>
  </si>
  <si>
    <t>6 a 11 anos (criança)</t>
  </si>
  <si>
    <t>Municipal</t>
  </si>
  <si>
    <t>Não</t>
  </si>
  <si>
    <t>Perus</t>
  </si>
  <si>
    <t>12 a 14 anos (adolescente)</t>
  </si>
  <si>
    <t>Estadual</t>
  </si>
  <si>
    <t>Estrada da Colônia</t>
  </si>
  <si>
    <t>São Paulo</t>
  </si>
  <si>
    <t>SP</t>
  </si>
  <si>
    <t>Jd. São Gonçalo</t>
  </si>
  <si>
    <t>Pinheiros</t>
  </si>
  <si>
    <t>2,5km</t>
  </si>
  <si>
    <t>15 a 17 anos (adolescente jovem)</t>
  </si>
  <si>
    <t>São Mateus</t>
  </si>
  <si>
    <t>Nacional</t>
  </si>
  <si>
    <t>08370-190</t>
  </si>
  <si>
    <t>Rosemeire Santana Modesto</t>
  </si>
  <si>
    <t>Coordenadora</t>
  </si>
  <si>
    <t>11 2731-8138</t>
  </si>
  <si>
    <t>11 97670-7359</t>
  </si>
  <si>
    <t>rosemeiremodesto@ig.com.br</t>
  </si>
  <si>
    <t>Rafael Martins</t>
  </si>
  <si>
    <t>Educador Social</t>
  </si>
  <si>
    <t>11 97628-4966</t>
  </si>
  <si>
    <t>Pirituba/Jaraguá</t>
  </si>
  <si>
    <t>conscienciasocial@hotmail.com</t>
  </si>
  <si>
    <t>18 a 24 anos (jovem)</t>
  </si>
  <si>
    <t>x</t>
  </si>
  <si>
    <t>Santana/Tucuruvi</t>
  </si>
  <si>
    <t>25 a 29 anos (jovens adultos)</t>
  </si>
  <si>
    <t>Cursos profissionalizantes na área de, Assistente Administrativo, Computação Gráfica, Formação de Agentes Sociais com Ênfase em Educação Ambiental
Instalações Elétricas Residenciais
Informática
Mecânica Industrial
Suporte Técnico em Informática
Formação Humana e Cidadania</t>
  </si>
  <si>
    <t>O CPA é um Centro para Juventude (pré-profissionalização), CEDESP (inicialização profissional) e Programa de Aprendizagem, todos com foco no fortalecimento de vinculos e convivência.</t>
  </si>
  <si>
    <t>Santo Amaro</t>
  </si>
  <si>
    <t>30 anos ou mais (adultos)</t>
  </si>
  <si>
    <t>380-400</t>
  </si>
  <si>
    <t>São Miguel Paulista</t>
  </si>
  <si>
    <t>Subprefeitura de São Mateus - prioridade distrito Iguatemi</t>
  </si>
  <si>
    <t>https://www.facebook.com/saomateusemmovimento</t>
  </si>
  <si>
    <t>Sé</t>
  </si>
  <si>
    <t>R. José Francisco dos Santos</t>
  </si>
  <si>
    <t>Ação Comunitária Paroquial Jd. Colonial - Pe. Emir Rigon | Fórum Regional de Defesa dos Direitos Humanos de Crianças e Adolescentes (Rafael Martins) | Conselho Municipal dos Direitos da Criança e Adolescente - CMDCA  | Fórum Municipal da Criança e Adolescente | Conselho de Orientações Técnicas - COT-CMDCA (Rafael Martins) | Fórum de Cultura de São Mateus | Movimento de Moradia Leste 1 - Pq. Boa Esperança | Sindicato dos Trabalhadores em Entidades de Assistência e Educação à Criança, ao Adolescente e a Família do Estado de São Paulo – SITRAEMFA (Maxwel) | Forum Municipal do HipHop (Tito - Força Ativa) | Conselho Municipal do Meio Ambiente (Juliana Aparecida - ex-educanda) | Conselho da APA do Carmo | Núcleo de Desenvolvimento Econômico da Região de São Mateus (Diana) | Rede de Proteção Integrada e Garantia de Direitos - Subprefeitura de São Mateus | Escola de Trabalhadores -  CEEP - Centro de Estudos, Estatísticas e Pesquisa</t>
  </si>
  <si>
    <t>Jd. Tietê</t>
  </si>
  <si>
    <t>03946-010</t>
  </si>
  <si>
    <t>Centro de Defesa e Conviência da Mulher Cidinha Kopcak</t>
  </si>
  <si>
    <t>Rua Margarida Cardoso dos Santos</t>
  </si>
  <si>
    <t>Vila Maria/Vila Guilherme</t>
  </si>
  <si>
    <t>3,35 km</t>
  </si>
  <si>
    <t>Altura do Banco Itau da Av. Mateo Bei</t>
  </si>
  <si>
    <t>03961-010</t>
  </si>
  <si>
    <t>Vila Mariana</t>
  </si>
  <si>
    <t>Ivone de Assis Dias</t>
  </si>
  <si>
    <t>11 2015 4195</t>
  </si>
  <si>
    <t>11 99393 0969</t>
  </si>
  <si>
    <t>casacidinha@terra.com.br</t>
  </si>
  <si>
    <t>Lilian Aparecida Araújo</t>
  </si>
  <si>
    <t>Psicóloga</t>
  </si>
  <si>
    <t>11 99542 4222</t>
  </si>
  <si>
    <t>11 2589 5083</t>
  </si>
  <si>
    <t>Vila Prudente</t>
  </si>
  <si>
    <t>Defesa da Mulher</t>
  </si>
  <si>
    <t>Atendimento as mulheres em situação de violência doméstica e sexual. Articulação com rede de serviços</t>
  </si>
  <si>
    <t>7 profissionais e 2 oficineiras</t>
  </si>
  <si>
    <t>110 mulheres</t>
  </si>
  <si>
    <t>Leste (Penha, Aricanduva e Tatuapé) e São Mateus</t>
  </si>
  <si>
    <t>Rede de prevenção e enfrentamento da violência contra a mulher da Região Leste | Marcha Mundial das Mulheres A Promotoras Legais Populares - Hospital Geral de São Mateus | União de Mulheres | Associação Comunitária e Beneficente Pe. Jose A. M. Moreira</t>
  </si>
  <si>
    <t>O Hospital Geral de São Mateus é o unico da cidade a dar prioridade à vítimas de violência doméstica.</t>
  </si>
  <si>
    <t>Comunidade Cantinho da Paz</t>
  </si>
  <si>
    <t>Rua Júlio Cesar Moreira</t>
  </si>
  <si>
    <t>Jd. Rodolfo Pirani</t>
  </si>
  <si>
    <t>1 km</t>
  </si>
  <si>
    <t>08310-160</t>
  </si>
  <si>
    <t>Camila Victorio Salamim</t>
  </si>
  <si>
    <t>Assistente Social</t>
  </si>
  <si>
    <t>11 2015 8666</t>
  </si>
  <si>
    <t>11 98399 3265</t>
  </si>
  <si>
    <t>cantinhodapazsp3@hotmail.com</t>
  </si>
  <si>
    <t>Maria do Carmo Nogueira (Carmen)</t>
  </si>
  <si>
    <t>Gerente</t>
  </si>
  <si>
    <t>ONG</t>
  </si>
  <si>
    <t>Serviço de oficinas socioeducacionais visando a participação social da pessoa portadora de deficiência, a partir dos 7 anos e sem limite de idade, e sua família na comunidade em que está inserida.</t>
  </si>
  <si>
    <t>Distrito de São Mateus e Sào Rafael</t>
  </si>
  <si>
    <t>Rede de Proteção Integrada e Garantia de Direitos - Subprefeitura de São Mateus | Conselho municipal da Pessoa com Deficiência</t>
  </si>
  <si>
    <t>Conselho Tutelar de São Rafael</t>
  </si>
  <si>
    <t>Av. Sapopemba</t>
  </si>
  <si>
    <t>Jd. Vera Cruz</t>
  </si>
  <si>
    <t>Ao lado do Supermercado Confiança</t>
  </si>
  <si>
    <t>08330-180</t>
  </si>
  <si>
    <t>Fátima Magalhães de Oliveira</t>
  </si>
  <si>
    <t>Conselheira Tutelar</t>
  </si>
  <si>
    <t>11 2018 4028</t>
  </si>
  <si>
    <t>11 98529 4584</t>
  </si>
  <si>
    <t>Plantão: 11 95413 8670</t>
  </si>
  <si>
    <t>Silvia Maria Lima</t>
  </si>
  <si>
    <t>11 98870 9341</t>
  </si>
  <si>
    <t>Visitas e palestras em escolas e entidades, reuniões com a Rede de Proteção Integrada, participação e organização de conferências sobre assistencia social e requisição de serviços mediante identificação de dieitos violados.</t>
  </si>
  <si>
    <t>80-90 casos</t>
  </si>
  <si>
    <t>150-200 a depender do mês</t>
  </si>
  <si>
    <t>Distrito de São Rafael - 14 bairros</t>
  </si>
  <si>
    <t xml:space="preserve">Rede de Proteção Integrada e Garantia de Direitos - Subprefeitura de São Mateus | Fórum Regional de Defesa dos Direitos Humanos de Crianças e Adolescentes | ConSeg | Casa de Cultura de São Mateus | Projeto Gente | Rede Igreja Amiga da Criança | Pe. Moreira | Bom Parto </t>
  </si>
  <si>
    <t>Biblioteca CEU São Mateus “Camilo Pedro dos Reis”</t>
  </si>
  <si>
    <t>Rua Curumatim</t>
  </si>
  <si>
    <t>Pq. Boa Esperança</t>
  </si>
  <si>
    <t>2 km</t>
  </si>
  <si>
    <t>CEU São Mateus</t>
  </si>
  <si>
    <t>08341-240</t>
  </si>
  <si>
    <t>Giseli Fernando da Silva Horita</t>
  </si>
  <si>
    <t>Av. Ragueb Chohfi</t>
  </si>
  <si>
    <t>Bibliotecária</t>
  </si>
  <si>
    <t>11 2732 8117</t>
  </si>
  <si>
    <t>Jd. Três Marias</t>
  </si>
  <si>
    <t>2,3 km</t>
  </si>
  <si>
    <t>11 99576 2199</t>
  </si>
  <si>
    <t>Segurança</t>
  </si>
  <si>
    <t>Rua Aldeia de Santo Inácio</t>
  </si>
  <si>
    <t>Pq. São Rafael</t>
  </si>
  <si>
    <t>1,8 km</t>
  </si>
  <si>
    <t>08320-560</t>
  </si>
  <si>
    <t>Praça Felisberto Fernandes da Silva</t>
  </si>
  <si>
    <t>2,1 km</t>
  </si>
  <si>
    <t>Rua Luís Barbalho Bezerra</t>
  </si>
  <si>
    <t>Cid. Satélite/Jd. Santa Bárbara</t>
  </si>
  <si>
    <t>1,4 km</t>
  </si>
  <si>
    <t>08330-330</t>
  </si>
  <si>
    <t>Praça Tanque do Zunega</t>
  </si>
  <si>
    <t>Carlos Otelac</t>
  </si>
  <si>
    <t>Jd. Roseli</t>
  </si>
  <si>
    <t>Bibliotecário</t>
  </si>
  <si>
    <t>Contação de histórias, clube de cuitura, encontros e reuniões de grupos, grupo de estudos universitários</t>
  </si>
  <si>
    <t>Sub São Mateus</t>
  </si>
  <si>
    <t>Biblioteca CEU São Rafael "Mário Palmério"</t>
  </si>
  <si>
    <t>Rua Cinira Polônio</t>
  </si>
  <si>
    <t>Jd. Rio Claro</t>
  </si>
  <si>
    <t>0 km</t>
  </si>
  <si>
    <t>08393-320</t>
  </si>
  <si>
    <t>Eliege Antonio</t>
  </si>
  <si>
    <t>Coordenadora de Biblioteca</t>
  </si>
  <si>
    <t>11 2752 1044</t>
  </si>
  <si>
    <t>egeile@yahoo.com.br</t>
  </si>
  <si>
    <t>Cooperativa Reciclagem Chico Mendes</t>
  </si>
  <si>
    <t>bibliotecaceusaorafael@gmail.com</t>
  </si>
  <si>
    <t>https://www.facebook.com/CooperativaDeReciclagemChicoMendes</t>
  </si>
  <si>
    <t>0,2 km</t>
  </si>
  <si>
    <t>08395-320</t>
  </si>
  <si>
    <t>Dulce</t>
  </si>
  <si>
    <t>Mediação de leitura, contação de histórias e atendimento diário ao público.</t>
  </si>
  <si>
    <t>Presidente</t>
  </si>
  <si>
    <t>11 2752 9446</t>
  </si>
  <si>
    <t>1200 considerando os alunos do CEU</t>
  </si>
  <si>
    <t>coop.chicomendes@hotmail.com</t>
  </si>
  <si>
    <t>Sub São Mateus - Distrito São Rafael</t>
  </si>
  <si>
    <t>Quem Lê Sabe Porquê locais e municipais, GTL CEDH,</t>
  </si>
  <si>
    <t>Ponto de leitura de São Mateus</t>
  </si>
  <si>
    <t>-</t>
  </si>
  <si>
    <t>Rua Fortaleza de Itapema</t>
  </si>
  <si>
    <t>1,5 km</t>
  </si>
  <si>
    <t>08330-054</t>
  </si>
  <si>
    <t>A organização/grupo surgiu da conversa com pessoa referência do território. Não houve tempo hábil para aprofundamento e diagnóstico.</t>
  </si>
  <si>
    <t>UBS Pq. São Rafael - Dr. Ora Rosen</t>
  </si>
  <si>
    <t>Rua Dr. Aristides Ricardo</t>
  </si>
  <si>
    <t>Tvs. Baronesa de Muritiba, atrás da EMEF Cid. Osaka</t>
  </si>
  <si>
    <t>08311-270</t>
  </si>
  <si>
    <t>Maria Helena Martins</t>
  </si>
  <si>
    <t>Gerente da UBS</t>
  </si>
  <si>
    <t>11 2919 5006</t>
  </si>
  <si>
    <t>ubspqsaorafael@yahoo.com.br</t>
  </si>
  <si>
    <t>Atendimento báico tradicional em saúde - consultas, inalações, farmácia</t>
  </si>
  <si>
    <t>Projeto Saúde na Escola - EMEF Cid. Osaka - prevenção de DSTs e gravidez na adolescência com 846 alunos | Grupo de hipertensos e diabéticos (1 e 2ª quara-feira do mês - entre 20 e 30 pessoas</t>
  </si>
  <si>
    <t>Referência do território: Seu VIcente - agente de apoio. |  No campo "Perfil de Público Atendido" foi considerado a predominância do atendimento, uma vez que as Unidades Básicas de Saúde estão aptas a atender todas as faixas etárias.</t>
  </si>
  <si>
    <t>UBS Santa Bárbara - Cid. Satélite</t>
  </si>
  <si>
    <t>Rua Sol</t>
  </si>
  <si>
    <t>Jd. Santa Bárbara</t>
  </si>
  <si>
    <t>08330-360</t>
  </si>
  <si>
    <t>Iara dos Santos Silva Flávio</t>
  </si>
  <si>
    <t>11 2012 8262</t>
  </si>
  <si>
    <t>11 99811 9879</t>
  </si>
  <si>
    <t>ubs.barbara@bol.com.br</t>
  </si>
  <si>
    <t>iarasantosflavio@yahoo.com.br</t>
  </si>
  <si>
    <t>Unidade Básica de Saúde tradicional - consultas pediátricas, ginecológicas,clínico geral, psicologia e odontologia</t>
  </si>
  <si>
    <t>Jd. Santa Bárbara e Cid. Satélite</t>
  </si>
  <si>
    <t>Programa Saúde na Escola - EMEF Whitaker | Reunião de Conselho Gestor - 6 pessoas da UBS + comunidade (cerca de 15 pessoas total</t>
  </si>
  <si>
    <t>No campo "Perfil de Público Atendido" foi considerado a predominância do atendimento, uma vez que as Unidades Básicas de Saúde estão aptas a atender todas as faixas etárias.</t>
  </si>
  <si>
    <t>UBS/AMA/CEO São Francisco II</t>
  </si>
  <si>
    <t>Rua Bandeira de Aracambi</t>
  </si>
  <si>
    <t>1,16 km</t>
  </si>
  <si>
    <t>Atrás da EMEF Júlio de Grammont</t>
  </si>
  <si>
    <t>08490-000</t>
  </si>
  <si>
    <t>Jorge Luiz Casceano</t>
  </si>
  <si>
    <t>Gerente ESF</t>
  </si>
  <si>
    <t>11 2753 8298</t>
  </si>
  <si>
    <t>ubsfrancisco2@gmail.com</t>
  </si>
  <si>
    <t>Unidade Básica de Saúde, unidade mista, ESF "tradicional", ambulatório médico, centro de especialidades Odontológicas</t>
  </si>
  <si>
    <t>ESF - 2000 consultas médicas/Mês</t>
  </si>
  <si>
    <t>S. Francisco e Rodolfo Pirani</t>
  </si>
  <si>
    <t>Associação dos Moradores do São Francisco - AMASF | ESF - grupos educativos de saúde</t>
  </si>
  <si>
    <t>UBS Jd. da Conquista III</t>
  </si>
  <si>
    <t>Travessa Somos Todos Iguais</t>
  </si>
  <si>
    <t>Jd. da Conquista</t>
  </si>
  <si>
    <t>08343-000</t>
  </si>
  <si>
    <t>Fábio Bellucci Leite</t>
  </si>
  <si>
    <t>11 2736 7092</t>
  </si>
  <si>
    <t>psfconquistaiii@yahoo.com.br</t>
  </si>
  <si>
    <t>Deise Aquiles</t>
  </si>
  <si>
    <t>Conselheira Gestora</t>
  </si>
  <si>
    <t>11 95380 3065</t>
  </si>
  <si>
    <t>fabelluccil@gmail.com</t>
  </si>
  <si>
    <t>Promoção, prevenção e consultas médicas sob a Estratégia Saúde da Família. - Unidade PSF (não mista)</t>
  </si>
  <si>
    <t>não soube informar</t>
  </si>
  <si>
    <t>6488 consultas e visitas</t>
  </si>
  <si>
    <t>6400 - 6500</t>
  </si>
  <si>
    <t>Parte do Jd. da Conquista</t>
  </si>
  <si>
    <t>25 (possibilidade de número maior no salão da igreja católica Sagrado Coração)</t>
  </si>
  <si>
    <t>Parceria com o Atenção Primária Santa Marcelina | ações conjuntas com CRAS, CEU São Mateus e São Rafael, escolas, igrejas e comunidade local | Associação de Moradores do Jd. da Conquista (Luiza) | Conselho Gestor (2a sexta-feira, 14h30)</t>
  </si>
  <si>
    <t>UBS Rio Claro</t>
  </si>
  <si>
    <t>Em frente ao CEU São Rafael</t>
  </si>
  <si>
    <t>Renata</t>
  </si>
  <si>
    <t>11 2751 5112</t>
  </si>
  <si>
    <t>11 2753 4929</t>
  </si>
  <si>
    <t>X</t>
  </si>
  <si>
    <t>Promoção, prevenção e consultas médicas sob a Estratégia Saúde da Família. - Unidade PSF mista</t>
  </si>
  <si>
    <t>Conj Promorar Rio Claro, parte do Jd. São Francisco</t>
  </si>
  <si>
    <t>Parceria com o Atenção Primária Santa Marcelina e ações conjuntas com CRAS, CEU São Rafael</t>
  </si>
  <si>
    <t>AMA Jd. da Conquista III</t>
  </si>
  <si>
    <t>Maria Aparecida Chaves da Silva</t>
  </si>
  <si>
    <t>Gerente do AMA</t>
  </si>
  <si>
    <t>11 2735 4202</t>
  </si>
  <si>
    <t>11 96066 6690</t>
  </si>
  <si>
    <t>amajddaconquista3@spdm-pais.org.br</t>
  </si>
  <si>
    <t>Alessandra Riva Scantambulo</t>
  </si>
  <si>
    <t>11 99656 1737</t>
  </si>
  <si>
    <t>cida.chaves@hotmail.com</t>
  </si>
  <si>
    <t>Atendimento de clínica médica e pediatria em estado de urgência e emergência de média complexidade.</t>
  </si>
  <si>
    <t>350 consultas/dia</t>
  </si>
  <si>
    <t>Parceria com o SPDM - Associação Paulista para o desenvolvimento da Medicina</t>
  </si>
  <si>
    <t>UBS Carrãozinho</t>
  </si>
  <si>
    <t>Rua Marcos Gonçalves Correia</t>
  </si>
  <si>
    <t>Jd. Vila Carrão</t>
  </si>
  <si>
    <t>0,3 km</t>
  </si>
  <si>
    <t>08340-320</t>
  </si>
  <si>
    <t>Ana Luiza</t>
  </si>
  <si>
    <t>11 2754 0622</t>
  </si>
  <si>
    <t>Emanuel</t>
  </si>
  <si>
    <t>Assistente Administrativo</t>
  </si>
  <si>
    <t>A gestão desta unidade só fornece dados "particulares" mediante autorização da Supervisão de Saúde e/ou memorando.</t>
  </si>
  <si>
    <t>UBS/AMA Jd. Santo Andre</t>
  </si>
  <si>
    <t>Rua Miguel Ferreira de Melo</t>
  </si>
  <si>
    <t>Jd. Santo André</t>
  </si>
  <si>
    <t>08390-000</t>
  </si>
  <si>
    <t>Sandra</t>
  </si>
  <si>
    <t>11 2751 4339</t>
  </si>
  <si>
    <t>Ana</t>
  </si>
  <si>
    <t>Recepcionista</t>
  </si>
  <si>
    <t>Conflito de informações entre gestão e recepção da Unidade. A visita precisaria ser agendada por telefone e, na data marcada, fui informada pela gerente Sandra que a UBS só forneceria os dados gerais que a recepção tivesse. A recepção, por sua vez, não pode fornecer nenhum dado sem autorização da gerência, que não concedeu.</t>
  </si>
  <si>
    <t>UBS Jd. Colorado - Dr. José Pires</t>
  </si>
  <si>
    <t>Rua Dr. José de Araújo Oliveira</t>
  </si>
  <si>
    <t>11 2754 2382</t>
  </si>
  <si>
    <t>A gerente só fornece informações pessoalmente, porém não estava presente na Unidade nos dois dias agendados. Alegou reuniões na supervisão de Saúde da Sub. (primeira visita 16/12, segunda 17/12, último contato por telefone 18/12)</t>
  </si>
  <si>
    <t>UBS Jardim da Conquista I</t>
  </si>
  <si>
    <t>Rua Peramirim (esq. R. Marcos Gonçalves Correia)</t>
  </si>
  <si>
    <t>Vila Bela</t>
  </si>
  <si>
    <t>0,96 km</t>
  </si>
  <si>
    <t>08340-500</t>
  </si>
  <si>
    <t>11 2253 4573</t>
  </si>
  <si>
    <t>Em 3 visitas, nenhuma pessoa autorizada a responder. Ninguém atende nos números de telefone encontrados.</t>
  </si>
  <si>
    <t>Telecentro CEU São Rafael</t>
  </si>
  <si>
    <t>Nicolas de Souza Honório</t>
  </si>
  <si>
    <t>Agente digital</t>
  </si>
  <si>
    <t>11 2752 1025</t>
  </si>
  <si>
    <t>11 98645 6180</t>
  </si>
  <si>
    <t>Rosimari</t>
  </si>
  <si>
    <t>Inclusão digital e orietações de uso dos equipamentos</t>
  </si>
  <si>
    <t>50 máquinas, 25 em funcionamento</t>
  </si>
  <si>
    <t>Entorno do CEU</t>
  </si>
  <si>
    <t>RECICLAR - Telecentro</t>
  </si>
  <si>
    <t>Equipamento estava em processo de reorganização de equipe. Não houve quem pudesse responder com propriedade às perguntas.</t>
  </si>
  <si>
    <t>Telecentro CEU São Mateus</t>
  </si>
  <si>
    <t>Nataliana Luzinete da Silva</t>
  </si>
  <si>
    <t>11 96136 5938</t>
  </si>
  <si>
    <t>Elza Gonçalves Santos</t>
  </si>
  <si>
    <t>Agente do Telecentro</t>
  </si>
  <si>
    <t>40 máquinas, 16 em funcionamento</t>
  </si>
  <si>
    <t>Sub. São Mateus - Jd. Conquista, Jd. Lisboa</t>
  </si>
  <si>
    <t>Projeto Gente</t>
  </si>
  <si>
    <t>https://www.facebook.com/casadeculturaprojetogente</t>
  </si>
  <si>
    <t>Projeto Crianças do Morro</t>
  </si>
  <si>
    <t>Grupo Rosas Periféricas</t>
  </si>
  <si>
    <t>http://rosasperifericas.wix.com/rosasperifericas</t>
  </si>
  <si>
    <t>https://www.facebook.com/rosas.perifericas?fref=ts</t>
  </si>
  <si>
    <t>Rua Miguel Miranda</t>
  </si>
  <si>
    <t>1,6 km</t>
  </si>
  <si>
    <t>08311-200</t>
  </si>
  <si>
    <t>Narrativas Submersas - projeto VAI que trata sobre relatos históricos de São Rafael. |  A organização/grupo surgiu da conversa com pessoa referência do território. Não houve tempo hábil para aprofundamento e diagnóstico.</t>
  </si>
  <si>
    <t>Comunidade Samba do Vera Cruz</t>
  </si>
  <si>
    <t>https://www.facebook.com/pages/Comunidade-Samba-do-Vera-Cruz/615042175202044?fref=ts</t>
  </si>
  <si>
    <t>CDC Joaquim Teodoro Pereira</t>
  </si>
  <si>
    <t>Música</t>
  </si>
  <si>
    <t>Associação Cultural Projeto Samba do Vera Cruz.
Resgatar compositores anônimos, e efetuar trabalhos dentro da comunidade.</t>
  </si>
  <si>
    <t>Cinemateus</t>
  </si>
  <si>
    <t>http://www.cinemateus.com.br/</t>
  </si>
  <si>
    <t>Berço do Samba de São Mateus</t>
  </si>
  <si>
    <t>https://www.facebook.com/pages/Ber%C3%A7o-Do-Samba-De-Sao-Mateus/893972277282761</t>
  </si>
  <si>
    <t>http://bercodosambadesaomateus.blogspot.com.br/</t>
  </si>
  <si>
    <t>R. João do Canto e Melo</t>
  </si>
  <si>
    <t>1,45 km</t>
  </si>
  <si>
    <t> Padaria São Paulo da Avenida Baronesa de Muritiba.</t>
  </si>
  <si>
    <t>08311-280</t>
  </si>
  <si>
    <t>Luana</t>
  </si>
  <si>
    <t>Produção</t>
  </si>
  <si>
    <t>11 2253 6953</t>
  </si>
  <si>
    <t>11 99230 1274</t>
  </si>
  <si>
    <t>ID: 105*139341</t>
  </si>
  <si>
    <t>luana.luart@gmail.com </t>
  </si>
  <si>
    <t>Reduto de compositores e músicos que encontram no samba sua forma de expressão musical,revelando ao grande público o encontro de gerações que resgatam e cultivam o samba em suas diversas formas e tradições.</t>
  </si>
  <si>
    <t>Cerca de 15 pessoas</t>
  </si>
  <si>
    <t>Rede São Mateus em Movimento</t>
  </si>
  <si>
    <t>R. Cônego José Maria Fernandes</t>
  </si>
  <si>
    <t>3,8 km</t>
  </si>
  <si>
    <t>03960-040</t>
  </si>
  <si>
    <t>Adalberto Santana</t>
  </si>
  <si>
    <t>Membro</t>
  </si>
  <si>
    <t>11 95215 1637</t>
  </si>
  <si>
    <t>Rede</t>
  </si>
  <si>
    <t>Rede de agentes e coletivos culturais e espaço cultura comunitário</t>
  </si>
  <si>
    <t>Grupo  Opni</t>
  </si>
  <si>
    <t>http://www.grupoopni.com.br/</t>
  </si>
  <si>
    <t>https://www.facebook.com/grupoopni</t>
  </si>
  <si>
    <t>http://site.grupoopni.com.br/?cat=1</t>
  </si>
  <si>
    <t>Casa de Cultura São Mateus</t>
  </si>
  <si>
    <t>4,1 km</t>
  </si>
  <si>
    <t>Wilson Santana</t>
  </si>
  <si>
    <t>Administrador</t>
  </si>
  <si>
    <t>11 3793 1071</t>
  </si>
  <si>
    <t>11 99460 2122</t>
  </si>
  <si>
    <t>11 97171 1658</t>
  </si>
  <si>
    <t>Praça Serafino Correia</t>
  </si>
  <si>
    <t>Vila Ester</t>
  </si>
  <si>
    <t>0,7 km</t>
  </si>
  <si>
    <t>08330-190</t>
  </si>
  <si>
    <t xml:space="preserve"> "Esporte e Lazer - Praça"</t>
  </si>
  <si>
    <t>O equipamento não possui administrador para contato.</t>
  </si>
  <si>
    <t>Praça Pires Rodovalho</t>
  </si>
  <si>
    <t>1,85 km</t>
  </si>
  <si>
    <t>08311-230</t>
  </si>
  <si>
    <t>Praça Estádio do Barrocão</t>
  </si>
  <si>
    <t>Rua Libra x Rua Nebulosas</t>
  </si>
  <si>
    <t>1,10 km</t>
  </si>
  <si>
    <t>08330-430</t>
  </si>
  <si>
    <t>Praça Carrãozinho</t>
  </si>
  <si>
    <t>Av. Bassano Del Grappa x Av. Mariana de Souza Guerra</t>
  </si>
  <si>
    <t>0,8 km</t>
  </si>
  <si>
    <t>08340-220</t>
  </si>
  <si>
    <t>Praça na Rua Francisco de Melo Palheta</t>
  </si>
  <si>
    <t>Rua Francisco de Melo Palheta</t>
  </si>
  <si>
    <t>Próximo à CEI Dominguinhos</t>
  </si>
  <si>
    <t>08341-000</t>
  </si>
  <si>
    <t>Centro Esportivo São Mateus |  Mini Balneário José Maria Whitaker</t>
  </si>
  <si>
    <t>Avenida Satélite</t>
  </si>
  <si>
    <t>1,30 km</t>
  </si>
  <si>
    <t>08383-480</t>
  </si>
  <si>
    <t>Fabrício</t>
  </si>
  <si>
    <t>Gestor</t>
  </si>
  <si>
    <t>11 2919 2653</t>
  </si>
  <si>
    <t>11 99189 6450</t>
  </si>
  <si>
    <t>prof.fgoliveira@hotmail.com</t>
  </si>
  <si>
    <t>Desenvolvimento, implementação e promoção de atividades físicas e esportivas</t>
  </si>
  <si>
    <t>100 - Quadra | 50 - Salão</t>
  </si>
  <si>
    <t>CDC Canarinho</t>
  </si>
  <si>
    <t>Rua Forte dos Franceses</t>
  </si>
  <si>
    <t>Pq. São Lourenço</t>
  </si>
  <si>
    <t>08340-150</t>
  </si>
  <si>
    <t>Estado de conservação razoável; utilizado, majoritariamente, por times de futebol da região. O equipamento não possui administrador para contato.</t>
  </si>
  <si>
    <t>CDC Guarani de São Mateus</t>
  </si>
  <si>
    <t>Rua Forte de Araxá</t>
  </si>
  <si>
    <t> 08340-170</t>
  </si>
  <si>
    <t>CDC União do Parque São Rafael</t>
  </si>
  <si>
    <t>Rua Frei Mateus de Assunção</t>
  </si>
  <si>
    <t>S/N</t>
  </si>
  <si>
    <t>1,7 km</t>
  </si>
  <si>
    <t>08320-590</t>
  </si>
  <si>
    <t>CDC Centauro</t>
  </si>
  <si>
    <t>Rua José de Araújo Vieira</t>
  </si>
  <si>
    <t>0,9 km</t>
  </si>
  <si>
    <t>08310-240</t>
  </si>
  <si>
    <t>Bom estado de conservação; utilizado por times de futebol, pela comunidade e para aulas de capoeira. O equipamento não possui administrador para contato.</t>
  </si>
  <si>
    <t> 08330-054</t>
  </si>
  <si>
    <t>Estado de conservação ruim/péssimo. O equipamento não possui administrador para contato.</t>
  </si>
  <si>
    <t>CDC Parque São Rafael</t>
  </si>
  <si>
    <t>Rua Quaresma Delgado</t>
  </si>
  <si>
    <t>1,2 km</t>
  </si>
  <si>
    <t>08310-490</t>
  </si>
  <si>
    <t>Estado de conservação ruim/abandonado; solicitado para construção da Casa de Cultura de São Rafael com aprovação no orçamento de 2015. O equipamento não possui administrador para contato.</t>
  </si>
  <si>
    <t>CDM Cidade Satélite Santa Bárbara</t>
  </si>
  <si>
    <t>Avenida Satélite x Rua Nebulosas</t>
  </si>
  <si>
    <t>1,3 km</t>
  </si>
  <si>
    <t>08330-480</t>
  </si>
  <si>
    <t>Bom estado de conservação. O equipamento não possui administrador para contato.</t>
  </si>
  <si>
    <t>Campo Estádio do Barrocão</t>
  </si>
  <si>
    <t>1,1 km</t>
  </si>
  <si>
    <t>08330-370</t>
  </si>
  <si>
    <t>Bom estado de conservação; ao lado do "Parque Estadio do Barrocão". O equipamento não possui administrador para contato.</t>
  </si>
  <si>
    <t>Campo Unidos São Rafael</t>
  </si>
  <si>
    <t>Rua Doutor Aristides Ricardo</t>
  </si>
  <si>
    <t>Entre 55º DP e EMEI Manoel Filho</t>
  </si>
  <si>
    <t>Estado de conservação razoável. O equipamento não possui administrador para contato.</t>
  </si>
  <si>
    <t>Campo Jardim Rodolfo Pirani</t>
  </si>
  <si>
    <t>Rua José de Araújo Vieira x Rua Diogo De Morais Lara</t>
  </si>
  <si>
    <t>Jd. Rofolfo Pirani</t>
  </si>
  <si>
    <t>08310-200</t>
  </si>
  <si>
    <t>Estado de conservação ruim. O equipamento não possui administrador para contato.</t>
  </si>
  <si>
    <t>Campo ProMorar Rio Claro</t>
  </si>
  <si>
    <t>Travessa Valério Bona</t>
  </si>
  <si>
    <t>0,6 km</t>
  </si>
  <si>
    <t>08395-060</t>
  </si>
  <si>
    <t>Bom estado de conservação; bastante utilizado pela comunidade e por times da região. O equipamento não possui administrador para contato.</t>
  </si>
  <si>
    <t>Campo 1º de Maio</t>
  </si>
  <si>
    <t>Avenida Bandeira de Aracambi</t>
  </si>
  <si>
    <t>Jd. São Francisco</t>
  </si>
  <si>
    <t>Aprox. 1,2 km</t>
  </si>
  <si>
    <t>300m da Estrada do Rio Claro</t>
  </si>
  <si>
    <t>08310-010</t>
  </si>
  <si>
    <t>Campo Cruzeiro</t>
  </si>
  <si>
    <t>Rua Miguel Ferreira de Melo x Rua Jorge Carlos de Almeida</t>
  </si>
  <si>
    <t>1,9 km</t>
  </si>
  <si>
    <t>08390-355</t>
  </si>
  <si>
    <t>Estado de conservação razoável/ruim .O equipamento não possui administrador para contato.</t>
  </si>
  <si>
    <t>Pista de Skate - CEU São Rafael</t>
  </si>
  <si>
    <t>Junivan Rodrigues</t>
  </si>
  <si>
    <t>Coord. De Esportes do CEU</t>
  </si>
  <si>
    <t>2752-1052</t>
  </si>
  <si>
    <t>esportessaorafael@gmail.com</t>
  </si>
  <si>
    <t>cerca de 70</t>
  </si>
  <si>
    <t xml:space="preserve">Bom estado de conservação; bastante utilizado por skatistas de São Mateus que se pulverizaram pela região depois da demolição da pista no atual campo do Paulistano. </t>
  </si>
  <si>
    <t>Pista de Skate - Pista de São Mateus</t>
  </si>
  <si>
    <t>Av. Mariana de Souza Guerra x Av. Bassano del Grappa</t>
  </si>
  <si>
    <t>Bom/ótimo estado de conservação; bastante utilizado por skatistas de São Mateus que se pulverizaram pela região depois da demolição da pista no atual campo do Paulistano. O equipamento não possui administrador para contato.</t>
  </si>
  <si>
    <t>Pista de Skate - Prox. Júlio de Grammont</t>
  </si>
  <si>
    <t>Rua Bandeira de Aracambi x Travessa Acreúna</t>
  </si>
  <si>
    <t>Estado de conservação razoável/ruim. O equipamento não possui administrador para contato.</t>
  </si>
  <si>
    <t>Quadra - Prox. Júlio de Grammont</t>
  </si>
  <si>
    <t>49º DP - São Mateus</t>
  </si>
  <si>
    <t>08375-000</t>
  </si>
  <si>
    <t>Contatar ConSeg (Fátima Magalhães) para informações sobre o equipamento.</t>
  </si>
  <si>
    <t>55º Distrito Policial do Parque São Rafael - Civil</t>
  </si>
  <si>
    <t>38º BPM / 2ª Cia PM - Posto Policial</t>
  </si>
  <si>
    <t>08330-315</t>
  </si>
  <si>
    <t>38º BPM / 5ª Cia PM - Posto Policial</t>
  </si>
  <si>
    <t>Casa de Mediação São Mateus</t>
  </si>
  <si>
    <t>08380-042</t>
  </si>
  <si>
    <t>Rede Igreja Amiga da criança</t>
  </si>
  <si>
    <t>https://www.facebook.com/pages/Rede-Igreja-Amiga-da-Crian%C3%A7a/496115550424071?fref=ts</t>
  </si>
  <si>
    <t>Rua: Gonçalves Ferreira</t>
  </si>
  <si>
    <t>1,75 km</t>
  </si>
  <si>
    <t>08320-050</t>
  </si>
  <si>
    <t>Fórum</t>
  </si>
  <si>
    <t>Direitos das Crianças</t>
  </si>
  <si>
    <t>A Rede Igreja Amiga da Criança é um fórum composto de por diversas entidades e lideranças que lutam pela promoção dos direitos de crianças</t>
  </si>
  <si>
    <t>Fórum DCA - Fórum Regional de Defesa dos Direitos Humanos de Crianças e Adolescentes</t>
  </si>
  <si>
    <t>Possuem biblioteca comunitária e prestam serviço de atendimento à crianças  |  A organização/grupo surgiu da conversa com pessoa referência do território. Não houve tempo hábil para aprofundamento e diagnóstico.</t>
  </si>
  <si>
    <t>Associação Colmeia</t>
  </si>
  <si>
    <t>Avenida Rodolfo Pirani</t>
  </si>
  <si>
    <t>1,05 km</t>
  </si>
  <si>
    <t>Igreja católica</t>
  </si>
  <si>
    <t>08310-000</t>
  </si>
  <si>
    <t>Associação de Construção Comunitária São Paulo Melhor</t>
  </si>
  <si>
    <t>Av. Baronesa de Muritiba</t>
  </si>
  <si>
    <t>08311-080</t>
  </si>
  <si>
    <t>11 2017 6042</t>
  </si>
  <si>
    <t>Associação Comunitária e Beneficente “Pe. José Augusto Machado Moreira”</t>
  </si>
  <si>
    <t>http://www.sonhareacontecer.org.br/</t>
  </si>
  <si>
    <t>0,23 km</t>
  </si>
  <si>
    <t>Rosalina G. Medina</t>
  </si>
  <si>
    <t>Coordenadora Geral / Supervisora</t>
  </si>
  <si>
    <t>11 3793 2652</t>
  </si>
  <si>
    <t>padremoreira@sonhareacontecer.org.br</t>
  </si>
  <si>
    <t>Francisco Marsulo Neto (Chicão)</t>
  </si>
  <si>
    <t>Criar espaços alternativos que estimulem o ser cidadão, desencadear discussões, reflexões facilitadoras à apropriação de seus potenciais para que possam se ver autores de suas histórias e transformadores do seu tempo. Dessa forma, buscar a humanização nas relações tão permeadas pela violência, e possibilitar a defesa de seus direitos para melhor desenvolver a sua cidadania.</t>
  </si>
  <si>
    <t>Sub São Mateus / Jd. Vera Cruz</t>
  </si>
  <si>
    <t>A gestão da Organização, na pessoa da Sra. Rosalina G. Medina, se recusa a fornecer informações da Associação e sobre as unidades antes do dia 20 de janeiro de 2015. Todos os dados foram encontrados em pesquisa no site da instituição. O número de público atendido mensamente é resultante da soma de cada uma das 10 unidades. São elas: 
- CCA Carlos Marighela, 
- CCA Pe. Moreira, 
- CCA Construindo um Sonho, 
- CEI Jd.São Francisco, 
- CEI Santo Dias, 
- ILPI - Instituto de Longa Permanência para Idosos - São Mateus, 
- NCI - Núcleo de Convivência do Idoso - Rio Claro, 
- SME/MA - Serviço de Medida Sócio Educativa em Meio Aberto Arte de Viver, 
- Centro para Juventude I e II 
- SASF - Serviço de Assistência Social à Família e Proteção Social - Básica no Domicílio - São Rafael. 
Para a última unidade, cujo número de atendidos é dado por família, considerou-se 3,3 pessoas por domicílio, de acordo com a média do Censo Demográfico de 2010.</t>
  </si>
  <si>
    <t>Obra Social da Paróquia São Mateus Apóstolo</t>
  </si>
  <si>
    <t>https://www.facebook.com/pages/OBRA-Social-S%C3%83O-Mateus/360372300687319?fref=ts</t>
  </si>
  <si>
    <t>Rua Antonio Previato</t>
  </si>
  <si>
    <t>3,5 km</t>
  </si>
  <si>
    <t>03958-010</t>
  </si>
  <si>
    <t>Elis Roduninschi Inácio</t>
  </si>
  <si>
    <t>11 2013 0679</t>
  </si>
  <si>
    <t>11 95773 0632</t>
  </si>
  <si>
    <t>elisroduninschi@bol.com.br</t>
  </si>
  <si>
    <t>abrigosaomateus2@gmail.com</t>
  </si>
  <si>
    <t>Danila Davi Yamashiro</t>
  </si>
  <si>
    <t>Gerente de Serviços</t>
  </si>
  <si>
    <t>danila.y@gmail.com</t>
  </si>
  <si>
    <t>Atendimento social à crianças, adolescentes, jovens e adultos, através da formação humana, profissional, cultural e política, visando a garantia de seus direitos e o resgate de sua cidadania.
ENTIDADES MANTIDAS:
 - SAICA - Serviço de Acolhimento Institucional para Crianças e Adolescentes - São Mateus II (Rua Tétis, 141, Pq Santa Bárbara, 08330-540, São Paulo, SP.) Serviços de proteção social de alta complexidade para crianças e adolescentes através de inserção na rede educacional, CCAs, Centros Profissionalizantes, mediação de leitura, construção de álbuns de fotografia - valorização da história pessoal - , acompanhamento psicopedagógico, religioso, inserção ao mercado de trabalho, roda de conversas sobre temáticas trazidas pelos atendidos, celebração da vida com aniversariantes do mês.</t>
  </si>
  <si>
    <t>20 no verão e 22 no inverno - até 17 anos, 11 meses e 29 dias</t>
  </si>
  <si>
    <t>20 meninos e meninas</t>
  </si>
  <si>
    <t>Leste - (pode ser municipal a depender da necessidade)</t>
  </si>
  <si>
    <t>25 - 30</t>
  </si>
  <si>
    <t>Instituto Fazendo Minha História | CREAS | Rede de Saúde - UBS Santa Bárbara | FórumDCA | Obra Social da Paróquia São Mateus Apóstolo (Sr. Raimundo)</t>
  </si>
  <si>
    <t>Sociedade Instrução e Socorros</t>
  </si>
  <si>
    <t>http://www.osabrasil.org/obras_sociais.htm</t>
  </si>
  <si>
    <t>Rua Vergueiro</t>
  </si>
  <si>
    <t>3º. andar</t>
  </si>
  <si>
    <t>Liberdade</t>
  </si>
  <si>
    <t>19,5 km</t>
  </si>
  <si>
    <t>Metrô Vergueiro</t>
  </si>
  <si>
    <t>01504-001</t>
  </si>
  <si>
    <t>Aline Magna Miranda de Oliveira</t>
  </si>
  <si>
    <t>aline@osa.org.br</t>
  </si>
  <si>
    <t>Antônia Moraes dos Santos</t>
  </si>
  <si>
    <t>Gerente de Serviço II</t>
  </si>
  <si>
    <t>antonia@Osa.org.br</t>
  </si>
  <si>
    <t>​​A Sociedade Instrução e Socorros é uma associação civil, de direito privado, de fins não econômicos, filantrópica, fundada em 23 de agosto de 1921. Tem como finalidade criar, congregar, dirigir, manter obras que visem à beneficência, à promoção humana, à educação, à cultura, ao esporte, à evangelização e à assistência à coletividade, inclusive à prestação de serviços diversos à comunidade. A S.I.S. presta serviços na área da Educação e da Assistência Social, com atuação preponderante em Educação.
ENTIDADES MANTIDAS
​
​- ​CCA Amigos de Agostinho​ ​(​Rua Touro, 132 – Cidade Satélite Santa Bárbara​, ​​03331​-​030​, São Paulo​ - SP)
​- ​CCA Dona Chantal​ ​(​Av. Sapopemba, 25545 Adutora Rio Claro​, Pq. São Rafael​, ​03989​-​010​,​ São Paulo​ - SP​)
​- ​CEDESP Dona Chantal​ ​(​Av. Sapopemba, 25545 Adutora Rio Claro​, Pq. São Rafael​, ​03989​-​010​,​ São Paulo​ - SP​)​- ​CCA Pingo D´Alegria​ (R​ua ​Dom Mateus de Abreu Pereira, 579 C​, ​Jd Santo André​, ​​08390​-​040​, São Paulo ​-​ SP​)</t>
  </si>
  <si>
    <t>1.000
CCA Amigos de Agostinho: 120
CCA Pingo D Alegria: 270
CCA Dona Chantal: 330
CEDESP Dona Chantal: 280</t>
  </si>
  <si>
    <t>100-120</t>
  </si>
  <si>
    <t>Fórum dos Direitos da Criança e do Adolescente
Fórum da Assistência Social
Fórum de Educação Infantil</t>
  </si>
  <si>
    <t>Educação formal - escolas de educação infatil ao médio - e não formal - CCAs. e CEDESPs.</t>
  </si>
  <si>
    <t>Reciclagem</t>
  </si>
  <si>
    <t>Desenvolver um alternativa de geração de trabalho e renda e pensar nas práticas para o meio ambiente através da triagem e reciclagem de produtos.</t>
  </si>
  <si>
    <t>Centro Social Nossa Senhora do Bom Parto</t>
  </si>
  <si>
    <t>http://bompar.org.br/</t>
  </si>
  <si>
    <t>Avenida Álvaro Ramos</t>
  </si>
  <si>
    <t>Belenzinho</t>
  </si>
  <si>
    <t>16,2 km</t>
  </si>
  <si>
    <t>Próximo a Estação Metrô Belém</t>
  </si>
  <si>
    <t>03058-060</t>
  </si>
  <si>
    <t>Jimmy Torrecillas</t>
  </si>
  <si>
    <t>Aux. Projetos</t>
  </si>
  <si>
    <t>ccphenryford@bompar.org.br</t>
  </si>
  <si>
    <t>Marilda dos Santos Lima</t>
  </si>
  <si>
    <t>Supervisora Pedagógica</t>
  </si>
  <si>
    <t>Fax: 11 2693 1919</t>
  </si>
  <si>
    <t>Entidade Filantrópica</t>
  </si>
  <si>
    <t>Henry Ford - Cursos no segmento aumotivo</t>
  </si>
  <si>
    <t>Atividades recreativas, culturais, sociais, convivência, fortalecimento de vínculos, cognitivas, artísticas e outras atividades envolvendo as famílias, a comunidade e a escola
ENTIDADES MANTIDAS:
- CEC São Francisco Santo André
- CEC Carrãozinho
- CEC Elizabeth Gasperavicius
- Creche Nossa Senhora da Divina Providência
- Centro de Capacitação Profissional Henry Ford Multimarcas</t>
  </si>
  <si>
    <t>Cerca de 75 (CCP Henry Ford)</t>
  </si>
  <si>
    <t>Fórum de Educação Infantil (FEI), Conselho Municipal dos Direitos da Criança e do Adolescente (CMDCA), Conselho Municipal de Assistência Social (COMAS), Conselho Estadual de Assistência Social (CONSEAS), Fórum de Assistência Social (FAS), Fórum de Erradicação do Trabalho Infantil  (FETI), Pastorais Sociais, Rede Nossas Crianças (Fundação Abrinq), Fórum Regional de Defesa dos Direitos Humanos de Crianças e Adolescentes (Fórum DCA) e Rede de Proteção Integrada.</t>
  </si>
  <si>
    <t>Associação de Moradores do Jd. Conquista</t>
  </si>
  <si>
    <t>Jd. Conquista</t>
  </si>
  <si>
    <t>Habitação</t>
  </si>
  <si>
    <t>Parque Municipal Jd. da Conquista</t>
  </si>
  <si>
    <t>Av. Nova Conquista</t>
  </si>
  <si>
    <t>Jd. Nova Conquista</t>
  </si>
  <si>
    <t>Caixa d’água do bairro Jd. Nova Conquista</t>
  </si>
  <si>
    <t>José Ulisses Bezerra de França</t>
  </si>
  <si>
    <t>Administrador do Parque</t>
  </si>
  <si>
    <t>11 99556 8499</t>
  </si>
  <si>
    <t>11 96519 9273</t>
  </si>
  <si>
    <t>movaulisses@hotmail.com</t>
  </si>
  <si>
    <t>Edilene</t>
  </si>
  <si>
    <t>Assistente</t>
  </si>
  <si>
    <t>11 98666 5484</t>
  </si>
  <si>
    <t>Quinto maior parque de SP, conta ainda com nascentes e com exemplares de flauna e flora bastante conhecidos (teiú, preá, tapiá...) Aulas de capoeira aos domingos.</t>
  </si>
  <si>
    <t>3 quiosques, 2 churrasqueira, 1 quadra de saibro para prática de futebol e áreas gramadas para piquenique, playground e barras para exercícios. || 30 pessoas em círculo nos quiosques</t>
  </si>
  <si>
    <t>Cads Sâo Mateus</t>
  </si>
  <si>
    <t>Parque Aterro Sapopemba</t>
  </si>
  <si>
    <t>Valdison da Anunciação Pereira</t>
  </si>
  <si>
    <t>11 95252 6955</t>
  </si>
  <si>
    <t>vapereira@prefeitura.sp.gov.br</t>
  </si>
  <si>
    <t>valdison_2008@hotmail.com</t>
  </si>
  <si>
    <t xml:space="preserve">Parque com muito potencial para a região: possui pista de corrida de cerca de 4km, teatro a céu aberto. </t>
  </si>
  <si>
    <t>1 adm + 21 segurança e manutenção</t>
  </si>
  <si>
    <t>Pro Morar, Jd. Santo André, Jd. Francisco, Km28</t>
  </si>
  <si>
    <t>Salas 40 pessoas || Teatro 250 pessoas</t>
  </si>
  <si>
    <t>Movimento Contra a Redução da Maioridade Penal, Zeladoria Ambiental do Jd. São Francisco, Subprefeitura - Cultura, Esporte, Rede de Proteção Integrada</t>
  </si>
  <si>
    <t>O parque foi criado há 7 anos como compensação ambiental da EcoUrbs após o fechamento do aterro sanitário do Sapopemba, no mesmo local e há 3 anos foi municipalizado. O administrador que permaneceu mais tempo no cargo só ficou por 6 meses.  Dos 85% de área útil, pelo menos 70% carece de manuteção básica como corte de mato. Possui 2 quadras de society, 1 quadra de areia, playground, 2 quadras de volei porém não é possível utilizar todos os espaços por falta de manejo. || Administração está em processo de construção de parceria com a Associação Pe. Moreira pra desenvolver trabalhos com a MSE-MA.</t>
  </si>
  <si>
    <t>Parque Nebulosas</t>
  </si>
  <si>
    <t>Rua Libra</t>
  </si>
  <si>
    <t>Jardel Lima</t>
  </si>
  <si>
    <t>11 2010 7269</t>
  </si>
  <si>
    <t>11 96720 8078</t>
  </si>
  <si>
    <t>jardellima@prefeitura.sp.gov.br</t>
  </si>
  <si>
    <t>Jane</t>
  </si>
  <si>
    <t>Parque Guabirobeira</t>
  </si>
  <si>
    <t xml:space="preserve"> Nova Avenida Jacu Pêssego</t>
  </si>
  <si>
    <t>s/n</t>
  </si>
  <si>
    <t>Jd. Nova Vitória</t>
  </si>
  <si>
    <t>Júlio</t>
  </si>
  <si>
    <t>11 96720 8184</t>
  </si>
  <si>
    <t>CEU São Rafael</t>
  </si>
  <si>
    <t>Maria do Socorro</t>
  </si>
  <si>
    <t>Gestora do CEU</t>
  </si>
  <si>
    <t>11 2752 1000</t>
  </si>
  <si>
    <t>sofer.maria@gmail.com</t>
  </si>
  <si>
    <t xml:space="preserve">Josélia </t>
  </si>
  <si>
    <t>Coordenadora de Projetos Educacionais</t>
  </si>
  <si>
    <t>11 2752 1065</t>
  </si>
  <si>
    <t>jffsilva.jads@gmail.com</t>
  </si>
  <si>
    <t>UAB - Universidade Aberta do Brasil</t>
  </si>
  <si>
    <t>Distrito de São Rafael</t>
  </si>
  <si>
    <t xml:space="preserve">Sala multiuso (100 pessoas); teatro (450), sala de dança (200); 3 ateliês; palco externo; quadras interna e externa; </t>
  </si>
  <si>
    <t xml:space="preserve">Rede de Proteção Integrada; AB Pe. Moreira; CEDH; </t>
  </si>
  <si>
    <t>11 2696 3200 ( ramal 125)</t>
  </si>
  <si>
    <t>11 5572 0782 (ramal 215)</t>
  </si>
  <si>
    <t>11 2696 3200 (ramal 121)</t>
  </si>
  <si>
    <t>11 2751 7667 (ramal 209)</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</si>
</sst>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rgb="FF000000"/>
      <name val="Arial"/>
    </font>
    <font>
      <b/>
      <sz val="7"/>
      <color rgb="FF000000"/>
      <name val="Calibri"/>
    </font>
    <font>
      <sz val="7"/>
      <color rgb="FF000000"/>
      <name val="Calibri"/>
    </font>
    <font>
      <b/>
      <sz val="10"/>
      <name val="Calibri"/>
    </font>
    <font>
      <sz val="10"/>
      <name val="Arial"/>
    </font>
    <font>
      <sz val="10"/>
      <name val="Calibri"/>
    </font>
    <font>
      <sz val="10"/>
      <color rgb="FF000000"/>
      <name val="Calibri"/>
    </font>
    <font>
      <u/>
      <sz val="10"/>
      <color rgb="FF0000FF"/>
      <name val="Arial"/>
    </font>
    <font>
      <sz val="11"/>
      <color rgb="FF000000"/>
      <name val="Calibri"/>
    </font>
    <font>
      <u/>
      <sz val="10"/>
      <color rgb="FF0000FF"/>
      <name val="Calibri"/>
    </font>
    <font>
      <sz val="10"/>
      <name val="Arial"/>
    </font>
    <font>
      <u/>
      <sz val="10"/>
      <color rgb="FF0000FF"/>
      <name val="Calibri"/>
    </font>
    <font>
      <u/>
      <sz val="10"/>
      <color rgb="FF0000FF"/>
      <name val="Arial"/>
    </font>
    <font>
      <u/>
      <sz val="10"/>
      <color rgb="FF0000FF"/>
      <name val="Arial"/>
    </font>
    <font>
      <u/>
      <sz val="10"/>
      <color rgb="FF0000FF"/>
      <name val="Calibri"/>
    </font>
    <font>
      <u/>
      <sz val="10"/>
      <color rgb="FF0000FF"/>
      <name val="Calibri"/>
    </font>
    <font>
      <u/>
      <sz val="10"/>
      <color rgb="FF0000FF"/>
      <name val="Calibri"/>
    </font>
    <font>
      <u/>
      <sz val="10"/>
      <color rgb="FF0000FF"/>
      <name val="Calibri"/>
    </font>
    <font>
      <u/>
      <sz val="10"/>
      <name val="Calibri"/>
    </font>
  </fonts>
  <fills count="5">
    <fill>
      <patternFill patternType="none"/>
    </fill>
    <fill>
      <patternFill patternType="gray125"/>
    </fill>
    <fill>
      <patternFill patternType="solid">
        <fgColor rgb="FFFABF8F"/>
        <bgColor rgb="FFFABF8F"/>
      </patternFill>
    </fill>
    <fill>
      <patternFill patternType="solid">
        <fgColor rgb="FFFDE9D9"/>
        <bgColor rgb="FFFDE9D9"/>
      </patternFill>
    </fill>
    <fill>
      <patternFill patternType="solid">
        <fgColor rgb="FFFFFFFF"/>
        <bgColor rgb="FFFFFFFF"/>
      </patternFill>
    </fill>
  </fills>
  <borders count="13">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A5A5A5"/>
      </left>
      <right style="thin">
        <color rgb="FFA5A5A5"/>
      </right>
      <top style="thin">
        <color rgb="FFA5A5A5"/>
      </top>
      <bottom/>
      <diagonal/>
    </border>
    <border>
      <left style="thin">
        <color rgb="FF999999"/>
      </left>
      <right style="thin">
        <color rgb="FF999999"/>
      </right>
      <top style="thin">
        <color rgb="FF999999"/>
      </top>
      <bottom style="thin">
        <color rgb="FF999999"/>
      </bottom>
      <diagonal/>
    </border>
    <border>
      <left style="thin">
        <color rgb="FFA5A5A5"/>
      </left>
      <right style="thin">
        <color rgb="FFA5A5A5"/>
      </right>
      <top/>
      <bottom style="thin">
        <color rgb="FFA5A5A5"/>
      </bottom>
      <diagonal/>
    </border>
    <border>
      <left style="medium">
        <color rgb="FFCCCCCC"/>
      </left>
      <right style="medium">
        <color rgb="FFA5A5A5"/>
      </right>
      <top/>
      <bottom style="medium">
        <color rgb="FFCCCCCC"/>
      </bottom>
      <diagonal/>
    </border>
    <border>
      <left style="thin">
        <color rgb="FFA5A5A5"/>
      </left>
      <right style="thin">
        <color rgb="FFA5A5A5"/>
      </right>
      <top style="thin">
        <color rgb="FFA5A5A5"/>
      </top>
      <bottom style="thin">
        <color rgb="FFA5A5A5"/>
      </bottom>
      <diagonal/>
    </border>
    <border>
      <left style="medium">
        <color rgb="FFCCCCCC"/>
      </left>
      <right style="medium">
        <color rgb="FFA5A5A5"/>
      </right>
      <top style="medium">
        <color rgb="FFCCCCCC"/>
      </top>
      <bottom style="medium">
        <color rgb="FFCCCCCC"/>
      </bottom>
      <diagonal/>
    </border>
  </borders>
  <cellStyleXfs count="1">
    <xf numFmtId="0" fontId="0" fillId="0" borderId="0"/>
  </cellStyleXfs>
  <cellXfs count="51">
    <xf numFmtId="0" fontId="0" fillId="0" borderId="0" xfId="0" applyFont="1" applyAlignment="1"/>
    <xf numFmtId="0" fontId="1" fillId="0" borderId="0" xfId="0" applyFont="1"/>
    <xf numFmtId="0" fontId="0"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3" fillId="2" borderId="4" xfId="0" applyFont="1" applyFill="1" applyBorder="1" applyAlignment="1">
      <alignment vertical="center" wrapText="1"/>
    </xf>
    <xf numFmtId="0" fontId="5" fillId="2" borderId="4" xfId="0" applyFont="1" applyFill="1" applyBorder="1" applyAlignment="1">
      <alignment vertical="center" wrapText="1"/>
    </xf>
    <xf numFmtId="16" fontId="6" fillId="3" borderId="5" xfId="0" applyNumberFormat="1" applyFont="1" applyFill="1" applyBorder="1" applyAlignment="1">
      <alignment horizontal="center" vertical="center" wrapText="1"/>
    </xf>
    <xf numFmtId="0" fontId="5" fillId="3"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16" fontId="5" fillId="4" borderId="5" xfId="0" applyNumberFormat="1" applyFont="1" applyFill="1" applyBorder="1" applyAlignment="1">
      <alignment horizontal="center" vertical="center" wrapText="1"/>
    </xf>
    <xf numFmtId="1" fontId="5"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xf numFmtId="16" fontId="9" fillId="4" borderId="5" xfId="0" applyNumberFormat="1" applyFont="1" applyFill="1" applyBorder="1" applyAlignment="1">
      <alignment horizontal="center" vertical="center" wrapText="1"/>
    </xf>
    <xf numFmtId="0" fontId="10" fillId="0" borderId="0" xfId="0" applyFont="1"/>
    <xf numFmtId="0" fontId="11" fillId="4"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vertical="center" wrapText="1"/>
    </xf>
    <xf numFmtId="16" fontId="12" fillId="4" borderId="5" xfId="0" applyNumberFormat="1" applyFont="1" applyFill="1" applyBorder="1" applyAlignment="1">
      <alignment horizontal="center" vertical="center" wrapText="1"/>
    </xf>
    <xf numFmtId="16" fontId="5"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16" fontId="5" fillId="0" borderId="7" xfId="0" applyNumberFormat="1" applyFont="1" applyBorder="1" applyAlignment="1">
      <alignment horizontal="center" vertical="center" wrapText="1"/>
    </xf>
    <xf numFmtId="16"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16" fontId="5" fillId="4" borderId="0" xfId="0" applyNumberFormat="1" applyFont="1" applyFill="1" applyBorder="1" applyAlignment="1">
      <alignment horizontal="center" vertical="center" wrapText="1"/>
    </xf>
    <xf numFmtId="16" fontId="5" fillId="4" borderId="8" xfId="0" applyNumberFormat="1" applyFont="1" applyFill="1" applyBorder="1" applyAlignment="1">
      <alignment horizontal="center" vertical="center" wrapText="1"/>
    </xf>
    <xf numFmtId="16" fontId="1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6"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6" fontId="5" fillId="4" borderId="9"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16" fontId="5" fillId="4" borderId="11"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16" fontId="6"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1990725</xdr:colOff>
      <xdr:row>16</xdr:row>
      <xdr:rowOff>314325</xdr:rowOff>
    </xdr:to>
    <xdr:sp macro="" textlink="">
      <xdr:nvSpPr>
        <xdr:cNvPr id="1030" name="Rectangle 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icolas.honorio@bol.com.br" TargetMode="External"/><Relationship Id="rId13" Type="http://schemas.openxmlformats.org/officeDocument/2006/relationships/hyperlink" Target="mailto:betomr8@yahoo.com.br" TargetMode="External"/><Relationship Id="rId18" Type="http://schemas.openxmlformats.org/officeDocument/2006/relationships/hyperlink" Target="https://www.facebook.com/BomparOficial" TargetMode="External"/><Relationship Id="rId3" Type="http://schemas.openxmlformats.org/officeDocument/2006/relationships/hyperlink" Target="mailto:bibliotecaceusaomateus@prefeitura.sp.gov.br" TargetMode="External"/><Relationship Id="rId21" Type="http://schemas.openxmlformats.org/officeDocument/2006/relationships/hyperlink" Target="https://www.facebook.com/groups/432434526909052/?fref=ts" TargetMode="External"/><Relationship Id="rId7" Type="http://schemas.openxmlformats.org/officeDocument/2006/relationships/hyperlink" Target="mailto:ubsstoandre@ig.com.br" TargetMode="External"/><Relationship Id="rId12" Type="http://schemas.openxmlformats.org/officeDocument/2006/relationships/hyperlink" Target="https://www.facebook.com/coletivocinemateus?fref=pb&amp;hc_location=profile_browser" TargetMode="External"/><Relationship Id="rId17" Type="http://schemas.openxmlformats.org/officeDocument/2006/relationships/hyperlink" Target="http://www.obrasocialsaomateus.org.br/" TargetMode="External"/><Relationship Id="rId25" Type="http://schemas.openxmlformats.org/officeDocument/2006/relationships/comments" Target="../comments1.xml"/><Relationship Id="rId2" Type="http://schemas.openxmlformats.org/officeDocument/2006/relationships/hyperlink" Target="mailto:bibliotecaceusaomateus@prefeitura.sp.gov.br" TargetMode="External"/><Relationship Id="rId16" Type="http://schemas.openxmlformats.org/officeDocument/2006/relationships/hyperlink" Target="mailto:padremoreira@sonhareacontecer.org.br" TargetMode="External"/><Relationship Id="rId20" Type="http://schemas.openxmlformats.org/officeDocument/2006/relationships/hyperlink" Target="mailto:marildalima@bompar.org.br" TargetMode="External"/><Relationship Id="rId1" Type="http://schemas.openxmlformats.org/officeDocument/2006/relationships/hyperlink" Target="mailto:ctsaorafael@yahoo.com.br" TargetMode="External"/><Relationship Id="rId6" Type="http://schemas.openxmlformats.org/officeDocument/2006/relationships/hyperlink" Target="mailto:ubsstoandre@ig.com.br" TargetMode="External"/><Relationship Id="rId11" Type="http://schemas.openxmlformats.org/officeDocument/2006/relationships/hyperlink" Target="mailto:telecentrozn@gmail.com" TargetMode="External"/><Relationship Id="rId24" Type="http://schemas.openxmlformats.org/officeDocument/2006/relationships/vmlDrawing" Target="../drawings/vmlDrawing1.vml"/><Relationship Id="rId5" Type="http://schemas.openxmlformats.org/officeDocument/2006/relationships/hyperlink" Target="mailto:ubs.jcarraozinho.inf@gmail.com" TargetMode="External"/><Relationship Id="rId15" Type="http://schemas.openxmlformats.org/officeDocument/2006/relationships/hyperlink" Target="https://www.facebook.com/pages/Delegacia-55-Dp/222439957903308?ref=br_rs" TargetMode="External"/><Relationship Id="rId23" Type="http://schemas.openxmlformats.org/officeDocument/2006/relationships/drawing" Target="../drawings/drawing1.xml"/><Relationship Id="rId10" Type="http://schemas.openxmlformats.org/officeDocument/2006/relationships/hyperlink" Target="mailto:telecentrozn@gmail.com" TargetMode="External"/><Relationship Id="rId19" Type="http://schemas.openxmlformats.org/officeDocument/2006/relationships/hyperlink" Target="mailto:jimmy@bompar.org.br" TargetMode="External"/><Relationship Id="rId4" Type="http://schemas.openxmlformats.org/officeDocument/2006/relationships/hyperlink" Target="mailto:ubsrioclaro@gmail.com" TargetMode="External"/><Relationship Id="rId9" Type="http://schemas.openxmlformats.org/officeDocument/2006/relationships/hyperlink" Target="mailto:telecentroceusaorafael@gmail.com" TargetMode="External"/><Relationship Id="rId14" Type="http://schemas.openxmlformats.org/officeDocument/2006/relationships/hyperlink" Target="http://www.prefeitura.sp.gov.br/cidade/secretarias/esportes/" TargetMode="External"/><Relationship Id="rId22" Type="http://schemas.openxmlformats.org/officeDocument/2006/relationships/hyperlink" Target="https://www.facebook.com/ceusaorafael?fref=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1000"/>
  <sheetViews>
    <sheetView showGridLines="0" tabSelected="1" zoomScale="80" zoomScaleNormal="80" workbookViewId="0">
      <pane xSplit="1" ySplit="2" topLeftCell="T25" activePane="bottomRight" state="frozen"/>
      <selection pane="topRight" activeCell="B1" sqref="B1"/>
      <selection pane="bottomLeft" activeCell="A3" sqref="A3"/>
      <selection pane="bottomRight" activeCell="Y1" sqref="Y1:Y1048576"/>
    </sheetView>
  </sheetViews>
  <sheetFormatPr defaultColWidth="17.28515625" defaultRowHeight="15" customHeight="1" x14ac:dyDescent="0.2"/>
  <cols>
    <col min="1" max="1" width="32.7109375" customWidth="1"/>
    <col min="2" max="4" width="40.140625" customWidth="1"/>
    <col min="5" max="5" width="38.140625" customWidth="1"/>
    <col min="6" max="6" width="9.5703125" customWidth="1"/>
    <col min="7" max="7" width="13.85546875" customWidth="1"/>
    <col min="8" max="8" width="20.28515625" customWidth="1"/>
    <col min="9" max="9" width="9.140625" customWidth="1"/>
    <col min="10" max="10" width="21.7109375" customWidth="1"/>
    <col min="11" max="11" width="16.85546875" customWidth="1"/>
    <col min="12" max="12" width="32.7109375" customWidth="1"/>
    <col min="13" max="13" width="25.5703125" customWidth="1"/>
    <col min="14" max="14" width="16.5703125" customWidth="1"/>
    <col min="15" max="15" width="31.7109375" customWidth="1"/>
    <col min="16" max="16" width="42" customWidth="1"/>
    <col min="17" max="17" width="34.85546875" customWidth="1"/>
    <col min="18" max="18" width="24.42578125" customWidth="1"/>
    <col min="19" max="20" width="24.85546875" customWidth="1"/>
    <col min="21" max="21" width="36.28515625" customWidth="1"/>
    <col min="22" max="22" width="32.5703125" customWidth="1"/>
    <col min="23" max="23" width="29.85546875" customWidth="1"/>
    <col min="24" max="24" width="28.5703125" customWidth="1"/>
    <col min="25" max="26" width="19" customWidth="1"/>
    <col min="27" max="27" width="41.42578125" customWidth="1"/>
    <col min="28" max="28" width="34.140625" customWidth="1"/>
    <col min="29" max="29" width="26.42578125" customWidth="1"/>
    <col min="30" max="30" width="10" customWidth="1"/>
    <col min="31" max="31" width="11.28515625" customWidth="1"/>
    <col min="32" max="32" width="6.7109375" customWidth="1"/>
    <col min="33" max="33" width="8.42578125" customWidth="1"/>
    <col min="34" max="34" width="6.85546875" customWidth="1"/>
    <col min="35" max="35" width="9.28515625" customWidth="1"/>
    <col min="36" max="36" width="11.85546875" customWidth="1"/>
    <col min="37" max="37" width="8.5703125" customWidth="1"/>
    <col min="38" max="38" width="8.140625" customWidth="1"/>
    <col min="39" max="39" width="12" customWidth="1"/>
    <col min="40" max="40" width="7.5703125" customWidth="1"/>
    <col min="41" max="41" width="5.85546875" customWidth="1"/>
    <col min="42" max="42" width="15" customWidth="1"/>
    <col min="43" max="43" width="14.28515625" customWidth="1"/>
    <col min="44" max="44" width="12" customWidth="1"/>
    <col min="45" max="46" width="16.140625" customWidth="1"/>
    <col min="47" max="52" width="7.28515625" customWidth="1"/>
    <col min="53" max="53" width="43" customWidth="1"/>
    <col min="54" max="54" width="22.5703125" customWidth="1"/>
    <col min="55" max="55" width="34.140625" customWidth="1"/>
    <col min="56" max="58" width="22.5703125" customWidth="1"/>
    <col min="59" max="59" width="10.5703125" customWidth="1"/>
    <col min="60" max="60" width="9.7109375" customWidth="1"/>
    <col min="61" max="61" width="11.85546875" customWidth="1"/>
    <col min="62" max="62" width="17.5703125" customWidth="1"/>
    <col min="63" max="63" width="10.5703125" customWidth="1"/>
    <col min="64" max="64" width="13.7109375" customWidth="1"/>
    <col min="65" max="65" width="13.85546875" customWidth="1"/>
    <col min="66" max="67" width="33.28515625" customWidth="1"/>
    <col min="68" max="68" width="34.7109375" customWidth="1"/>
    <col min="69" max="69" width="22.5703125" customWidth="1"/>
    <col min="70" max="70" width="42.28515625" customWidth="1"/>
    <col min="71" max="71" width="55.85546875" customWidth="1"/>
    <col min="72" max="81" width="17.28515625" hidden="1" customWidth="1"/>
  </cols>
  <sheetData>
    <row r="1" spans="1:81" ht="44.2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47" t="s">
        <v>7</v>
      </c>
      <c r="AE1" s="48"/>
      <c r="AF1" s="48"/>
      <c r="AG1" s="48"/>
      <c r="AH1" s="48"/>
      <c r="AI1" s="48"/>
      <c r="AJ1" s="48"/>
      <c r="AK1" s="48"/>
      <c r="AL1" s="48"/>
      <c r="AM1" s="48"/>
      <c r="AN1" s="48"/>
      <c r="AO1" s="48"/>
      <c r="AP1" s="48"/>
      <c r="AQ1" s="48"/>
      <c r="AR1" s="49"/>
      <c r="AS1" s="2"/>
      <c r="AT1" s="2"/>
      <c r="AU1" s="50" t="s">
        <v>21</v>
      </c>
      <c r="AV1" s="48"/>
      <c r="AW1" s="48"/>
      <c r="AX1" s="48"/>
      <c r="AY1" s="48"/>
      <c r="AZ1" s="49"/>
      <c r="BA1" s="2"/>
      <c r="BB1" s="2"/>
      <c r="BC1" s="2"/>
      <c r="BD1" s="2"/>
      <c r="BE1" s="2"/>
      <c r="BF1" s="2"/>
      <c r="BG1" s="47" t="s">
        <v>29</v>
      </c>
      <c r="BH1" s="48"/>
      <c r="BI1" s="48"/>
      <c r="BJ1" s="48"/>
      <c r="BK1" s="48"/>
      <c r="BL1" s="48"/>
      <c r="BM1" s="49"/>
      <c r="BN1" s="2"/>
      <c r="BO1" s="2"/>
      <c r="BP1" s="2"/>
      <c r="BQ1" s="2"/>
      <c r="BR1" s="2"/>
      <c r="BS1" s="2"/>
      <c r="BT1" s="2"/>
      <c r="BU1" s="2"/>
      <c r="BV1" s="2"/>
      <c r="BW1" s="2"/>
      <c r="BX1" s="2"/>
      <c r="BY1" s="2"/>
      <c r="BZ1" s="2"/>
      <c r="CA1" s="2"/>
      <c r="CB1" s="2"/>
      <c r="CC1" s="2"/>
    </row>
    <row r="2" spans="1:81" ht="51" customHeight="1" x14ac:dyDescent="0.2">
      <c r="A2" s="6" t="s">
        <v>43</v>
      </c>
      <c r="B2" s="6" t="s">
        <v>48</v>
      </c>
      <c r="C2" s="6" t="s">
        <v>49</v>
      </c>
      <c r="D2" s="6" t="s">
        <v>50</v>
      </c>
      <c r="E2" s="6" t="s">
        <v>53</v>
      </c>
      <c r="F2" s="6" t="s">
        <v>54</v>
      </c>
      <c r="G2" s="6" t="s">
        <v>55</v>
      </c>
      <c r="H2" s="6" t="s">
        <v>57</v>
      </c>
      <c r="I2" s="6" t="s">
        <v>58</v>
      </c>
      <c r="J2" s="6" t="s">
        <v>59</v>
      </c>
      <c r="K2" s="6" t="s">
        <v>60</v>
      </c>
      <c r="L2" s="6" t="s">
        <v>61</v>
      </c>
      <c r="M2" s="6" t="s">
        <v>62</v>
      </c>
      <c r="N2" s="6" t="s">
        <v>63</v>
      </c>
      <c r="O2" s="6" t="s">
        <v>64</v>
      </c>
      <c r="P2" s="6" t="s">
        <v>65</v>
      </c>
      <c r="Q2" s="6" t="s">
        <v>66</v>
      </c>
      <c r="R2" s="6" t="s">
        <v>67</v>
      </c>
      <c r="S2" s="6" t="s">
        <v>68</v>
      </c>
      <c r="T2" s="6" t="s">
        <v>69</v>
      </c>
      <c r="U2" s="6" t="s">
        <v>70</v>
      </c>
      <c r="V2" s="6" t="s">
        <v>71</v>
      </c>
      <c r="W2" s="6" t="s">
        <v>66</v>
      </c>
      <c r="X2" s="6" t="s">
        <v>67</v>
      </c>
      <c r="Y2" s="6" t="s">
        <v>68</v>
      </c>
      <c r="Z2" s="6" t="s">
        <v>69</v>
      </c>
      <c r="AA2" s="6" t="s">
        <v>70</v>
      </c>
      <c r="AB2" s="6" t="s">
        <v>75</v>
      </c>
      <c r="AC2" s="7" t="s">
        <v>76</v>
      </c>
      <c r="AD2" s="8" t="s">
        <v>80</v>
      </c>
      <c r="AE2" s="8" t="s">
        <v>17</v>
      </c>
      <c r="AF2" s="8" t="s">
        <v>25</v>
      </c>
      <c r="AG2" s="8" t="s">
        <v>87</v>
      </c>
      <c r="AH2" s="8" t="s">
        <v>37</v>
      </c>
      <c r="AI2" s="8" t="s">
        <v>42</v>
      </c>
      <c r="AJ2" s="8" t="s">
        <v>47</v>
      </c>
      <c r="AK2" s="8" t="s">
        <v>88</v>
      </c>
      <c r="AL2" s="8" t="s">
        <v>74</v>
      </c>
      <c r="AM2" s="8" t="s">
        <v>89</v>
      </c>
      <c r="AN2" s="8" t="s">
        <v>83</v>
      </c>
      <c r="AO2" s="8" t="s">
        <v>86</v>
      </c>
      <c r="AP2" s="8" t="s">
        <v>91</v>
      </c>
      <c r="AQ2" s="8" t="s">
        <v>93</v>
      </c>
      <c r="AR2" s="8" t="s">
        <v>95</v>
      </c>
      <c r="AS2" s="9" t="s">
        <v>96</v>
      </c>
      <c r="AT2" s="9" t="s">
        <v>99</v>
      </c>
      <c r="AU2" s="10" t="s">
        <v>100</v>
      </c>
      <c r="AV2" s="10" t="s">
        <v>103</v>
      </c>
      <c r="AW2" s="10" t="s">
        <v>104</v>
      </c>
      <c r="AX2" s="10" t="s">
        <v>105</v>
      </c>
      <c r="AY2" s="10" t="s">
        <v>106</v>
      </c>
      <c r="AZ2" s="10" t="s">
        <v>107</v>
      </c>
      <c r="BA2" s="9" t="s">
        <v>108</v>
      </c>
      <c r="BB2" s="9" t="s">
        <v>109</v>
      </c>
      <c r="BC2" s="6" t="s">
        <v>110</v>
      </c>
      <c r="BD2" s="6" t="s">
        <v>111</v>
      </c>
      <c r="BE2" s="6" t="s">
        <v>113</v>
      </c>
      <c r="BF2" s="6" t="s">
        <v>114</v>
      </c>
      <c r="BG2" s="10" t="s">
        <v>115</v>
      </c>
      <c r="BH2" s="10" t="s">
        <v>116</v>
      </c>
      <c r="BI2" s="10" t="s">
        <v>117</v>
      </c>
      <c r="BJ2" s="10" t="s">
        <v>118</v>
      </c>
      <c r="BK2" s="10" t="s">
        <v>119</v>
      </c>
      <c r="BL2" s="10" t="s">
        <v>120</v>
      </c>
      <c r="BM2" s="10" t="s">
        <v>121</v>
      </c>
      <c r="BN2" s="6" t="s">
        <v>122</v>
      </c>
      <c r="BO2" s="7" t="s">
        <v>123</v>
      </c>
      <c r="BP2" s="6" t="s">
        <v>124</v>
      </c>
      <c r="BQ2" s="6" t="s">
        <v>125</v>
      </c>
      <c r="BR2" s="6" t="s">
        <v>127</v>
      </c>
      <c r="BS2" s="6" t="s">
        <v>128</v>
      </c>
      <c r="BT2" s="2"/>
      <c r="BU2" s="2"/>
      <c r="BV2" s="2"/>
      <c r="BW2" s="2"/>
      <c r="BX2" s="2"/>
      <c r="BY2" s="2"/>
      <c r="BZ2" s="2"/>
      <c r="CA2" s="2"/>
      <c r="CB2" s="2"/>
      <c r="CC2" s="2"/>
    </row>
    <row r="3" spans="1:81" ht="45" customHeight="1" x14ac:dyDescent="0.2">
      <c r="A3" s="11" t="s">
        <v>129</v>
      </c>
      <c r="B3" s="12" t="s">
        <v>134</v>
      </c>
      <c r="C3" s="12" t="s">
        <v>139</v>
      </c>
      <c r="D3" s="12" t="s">
        <v>141</v>
      </c>
      <c r="E3" s="13" t="s">
        <v>148</v>
      </c>
      <c r="F3" s="12">
        <v>110</v>
      </c>
      <c r="G3" s="13"/>
      <c r="H3" s="13" t="s">
        <v>149</v>
      </c>
      <c r="I3" s="13" t="s">
        <v>150</v>
      </c>
      <c r="J3" s="13" t="s">
        <v>151</v>
      </c>
      <c r="K3" s="13" t="s">
        <v>153</v>
      </c>
      <c r="L3" s="13"/>
      <c r="M3" s="13" t="s">
        <v>155</v>
      </c>
      <c r="N3" s="13" t="s">
        <v>157</v>
      </c>
      <c r="O3" s="13" t="s">
        <v>30</v>
      </c>
      <c r="P3" s="13" t="s">
        <v>158</v>
      </c>
      <c r="Q3" s="13" t="s">
        <v>159</v>
      </c>
      <c r="R3" s="13" t="s">
        <v>160</v>
      </c>
      <c r="S3" s="13" t="s">
        <v>161</v>
      </c>
      <c r="T3" s="13"/>
      <c r="U3" s="13" t="s">
        <v>162</v>
      </c>
      <c r="V3" s="13" t="s">
        <v>163</v>
      </c>
      <c r="W3" s="13" t="s">
        <v>164</v>
      </c>
      <c r="X3" s="13" t="s">
        <v>160</v>
      </c>
      <c r="Y3" s="13" t="s">
        <v>165</v>
      </c>
      <c r="Z3" s="13"/>
      <c r="AA3" s="13" t="s">
        <v>167</v>
      </c>
      <c r="AB3" s="13" t="s">
        <v>46</v>
      </c>
      <c r="AC3" s="13" t="s">
        <v>143</v>
      </c>
      <c r="AD3" s="13"/>
      <c r="AE3" s="13"/>
      <c r="AF3" s="13"/>
      <c r="AG3" s="13"/>
      <c r="AH3" s="13"/>
      <c r="AI3" s="13"/>
      <c r="AJ3" s="13"/>
      <c r="AK3" s="13"/>
      <c r="AL3" s="13"/>
      <c r="AM3" s="13"/>
      <c r="AN3" s="13"/>
      <c r="AO3" s="13"/>
      <c r="AP3" s="13"/>
      <c r="AQ3" s="13" t="s">
        <v>169</v>
      </c>
      <c r="AR3" s="13"/>
      <c r="AS3" s="13" t="s">
        <v>11</v>
      </c>
      <c r="AT3" s="13" t="s">
        <v>26</v>
      </c>
      <c r="AU3" s="13"/>
      <c r="AV3" s="13"/>
      <c r="AW3" s="13"/>
      <c r="AX3" s="13"/>
      <c r="AY3" s="13" t="s">
        <v>169</v>
      </c>
      <c r="AZ3" s="13"/>
      <c r="BA3" s="13" t="s">
        <v>172</v>
      </c>
      <c r="BB3" s="13"/>
      <c r="BC3" s="13" t="s">
        <v>173</v>
      </c>
      <c r="BD3" s="14">
        <v>33</v>
      </c>
      <c r="BE3" s="14">
        <v>450</v>
      </c>
      <c r="BF3" s="13" t="s">
        <v>176</v>
      </c>
      <c r="BG3" s="13"/>
      <c r="BH3" s="13"/>
      <c r="BI3" s="13" t="s">
        <v>169</v>
      </c>
      <c r="BJ3" s="13" t="s">
        <v>169</v>
      </c>
      <c r="BK3" s="13" t="s">
        <v>169</v>
      </c>
      <c r="BL3" s="13" t="s">
        <v>169</v>
      </c>
      <c r="BM3" s="13" t="s">
        <v>169</v>
      </c>
      <c r="BN3" s="13" t="s">
        <v>137</v>
      </c>
      <c r="BO3" s="13" t="s">
        <v>178</v>
      </c>
      <c r="BP3" s="13" t="s">
        <v>138</v>
      </c>
      <c r="BQ3" s="12">
        <v>130</v>
      </c>
      <c r="BR3" s="13" t="s">
        <v>182</v>
      </c>
      <c r="BS3" s="13"/>
      <c r="BT3" s="2"/>
      <c r="BU3" s="2"/>
      <c r="BV3" s="2"/>
      <c r="BW3" s="2"/>
      <c r="BX3" s="2"/>
      <c r="BY3" s="2"/>
      <c r="BZ3" s="2"/>
      <c r="CA3" s="2"/>
      <c r="CB3" s="2"/>
      <c r="CC3" s="2"/>
    </row>
    <row r="4" spans="1:81" ht="45" customHeight="1" x14ac:dyDescent="0.2">
      <c r="A4" s="11" t="s">
        <v>185</v>
      </c>
      <c r="B4" s="12" t="s">
        <v>141</v>
      </c>
      <c r="C4" s="12" t="s">
        <v>141</v>
      </c>
      <c r="D4" s="12" t="s">
        <v>141</v>
      </c>
      <c r="E4" s="12" t="s">
        <v>186</v>
      </c>
      <c r="F4" s="12">
        <v>500</v>
      </c>
      <c r="G4" s="12"/>
      <c r="H4" s="12" t="s">
        <v>149</v>
      </c>
      <c r="I4" s="12" t="s">
        <v>150</v>
      </c>
      <c r="J4" s="12" t="s">
        <v>155</v>
      </c>
      <c r="K4" s="12" t="s">
        <v>188</v>
      </c>
      <c r="L4" s="12" t="s">
        <v>189</v>
      </c>
      <c r="M4" s="13" t="s">
        <v>155</v>
      </c>
      <c r="N4" s="12" t="s">
        <v>190</v>
      </c>
      <c r="O4" s="13" t="s">
        <v>30</v>
      </c>
      <c r="P4" s="12" t="s">
        <v>192</v>
      </c>
      <c r="Q4" s="12" t="s">
        <v>159</v>
      </c>
      <c r="R4" s="12" t="s">
        <v>193</v>
      </c>
      <c r="S4" s="12" t="s">
        <v>194</v>
      </c>
      <c r="T4" s="12"/>
      <c r="U4" s="12" t="s">
        <v>195</v>
      </c>
      <c r="V4" s="12" t="s">
        <v>196</v>
      </c>
      <c r="W4" s="12" t="s">
        <v>197</v>
      </c>
      <c r="X4" s="12" t="s">
        <v>193</v>
      </c>
      <c r="Y4" s="12" t="s">
        <v>198</v>
      </c>
      <c r="Z4" s="12" t="s">
        <v>199</v>
      </c>
      <c r="AA4" s="12"/>
      <c r="AB4" s="13" t="s">
        <v>73</v>
      </c>
      <c r="AC4" s="12"/>
      <c r="AD4" s="12" t="s">
        <v>169</v>
      </c>
      <c r="AE4" s="12"/>
      <c r="AF4" s="12"/>
      <c r="AG4" s="12" t="s">
        <v>169</v>
      </c>
      <c r="AH4" s="12"/>
      <c r="AI4" s="12"/>
      <c r="AJ4" s="12"/>
      <c r="AK4" s="12"/>
      <c r="AL4" s="12"/>
      <c r="AM4" s="12"/>
      <c r="AN4" s="12"/>
      <c r="AO4" s="12"/>
      <c r="AP4" s="12"/>
      <c r="AQ4" s="12"/>
      <c r="AR4" s="12"/>
      <c r="AS4" s="13"/>
      <c r="AT4" s="12"/>
      <c r="AU4" s="12"/>
      <c r="AV4" s="12"/>
      <c r="AW4" s="12"/>
      <c r="AX4" s="12"/>
      <c r="AY4" s="12"/>
      <c r="AZ4" s="12"/>
      <c r="BA4" s="12"/>
      <c r="BB4" s="12" t="s">
        <v>201</v>
      </c>
      <c r="BC4" s="12" t="s">
        <v>202</v>
      </c>
      <c r="BD4" s="12" t="s">
        <v>203</v>
      </c>
      <c r="BE4" s="12" t="s">
        <v>204</v>
      </c>
      <c r="BF4" s="12" t="s">
        <v>204</v>
      </c>
      <c r="BG4" s="12"/>
      <c r="BH4" s="12"/>
      <c r="BI4" s="12"/>
      <c r="BJ4" s="12"/>
      <c r="BK4" s="12" t="s">
        <v>169</v>
      </c>
      <c r="BL4" s="12" t="s">
        <v>169</v>
      </c>
      <c r="BM4" s="12" t="s">
        <v>169</v>
      </c>
      <c r="BN4" s="13" t="s">
        <v>137</v>
      </c>
      <c r="BO4" s="12" t="s">
        <v>205</v>
      </c>
      <c r="BP4" s="13" t="s">
        <v>138</v>
      </c>
      <c r="BQ4" s="12">
        <v>30</v>
      </c>
      <c r="BR4" s="12" t="s">
        <v>206</v>
      </c>
      <c r="BS4" s="12" t="s">
        <v>207</v>
      </c>
      <c r="BT4" s="2"/>
      <c r="BU4" s="2"/>
      <c r="BV4" s="2"/>
      <c r="BW4" s="2"/>
      <c r="BX4" s="2"/>
      <c r="BY4" s="2"/>
      <c r="BZ4" s="2"/>
      <c r="CA4" s="2"/>
      <c r="CB4" s="2"/>
      <c r="CC4" s="2"/>
    </row>
    <row r="5" spans="1:81" ht="45" customHeight="1" x14ac:dyDescent="0.2">
      <c r="A5" s="11" t="s">
        <v>208</v>
      </c>
      <c r="B5" s="12" t="s">
        <v>141</v>
      </c>
      <c r="C5" s="12" t="s">
        <v>141</v>
      </c>
      <c r="D5" s="12" t="s">
        <v>141</v>
      </c>
      <c r="E5" s="12" t="s">
        <v>209</v>
      </c>
      <c r="F5" s="12">
        <v>274</v>
      </c>
      <c r="G5" s="12"/>
      <c r="H5" s="12" t="s">
        <v>149</v>
      </c>
      <c r="I5" s="12" t="s">
        <v>150</v>
      </c>
      <c r="J5" s="12" t="s">
        <v>210</v>
      </c>
      <c r="K5" s="12" t="s">
        <v>211</v>
      </c>
      <c r="L5" s="12"/>
      <c r="M5" s="13" t="s">
        <v>155</v>
      </c>
      <c r="N5" s="12" t="s">
        <v>212</v>
      </c>
      <c r="O5" s="13" t="s">
        <v>30</v>
      </c>
      <c r="P5" s="12" t="s">
        <v>213</v>
      </c>
      <c r="Q5" s="12" t="s">
        <v>214</v>
      </c>
      <c r="R5" s="12" t="s">
        <v>215</v>
      </c>
      <c r="S5" s="12" t="s">
        <v>216</v>
      </c>
      <c r="T5" s="12"/>
      <c r="U5" s="12" t="s">
        <v>217</v>
      </c>
      <c r="V5" s="12" t="s">
        <v>218</v>
      </c>
      <c r="W5" s="12" t="s">
        <v>219</v>
      </c>
      <c r="X5" s="12" t="s">
        <v>215</v>
      </c>
      <c r="Y5" s="12"/>
      <c r="Z5" s="12"/>
      <c r="AA5" s="12" t="s">
        <v>217</v>
      </c>
      <c r="AB5" s="13" t="s">
        <v>92</v>
      </c>
      <c r="AC5" s="12" t="s">
        <v>220</v>
      </c>
      <c r="AD5" s="12" t="s">
        <v>169</v>
      </c>
      <c r="AE5" s="12"/>
      <c r="AF5" s="12"/>
      <c r="AG5" s="12"/>
      <c r="AH5" s="12"/>
      <c r="AI5" s="12"/>
      <c r="AJ5" s="12"/>
      <c r="AK5" s="12"/>
      <c r="AL5" s="12"/>
      <c r="AM5" s="12"/>
      <c r="AN5" s="12"/>
      <c r="AO5" s="12"/>
      <c r="AP5" s="12"/>
      <c r="AQ5" s="12"/>
      <c r="AR5" s="12"/>
      <c r="AS5" s="13"/>
      <c r="AT5" s="13"/>
      <c r="AU5" s="12"/>
      <c r="AV5" s="12"/>
      <c r="AW5" s="12"/>
      <c r="AX5" s="12"/>
      <c r="AY5" s="12"/>
      <c r="AZ5" s="12"/>
      <c r="BA5" s="12"/>
      <c r="BB5" s="12"/>
      <c r="BC5" s="12" t="s">
        <v>221</v>
      </c>
      <c r="BD5" s="12">
        <v>10</v>
      </c>
      <c r="BE5" s="12">
        <v>60</v>
      </c>
      <c r="BF5" s="12">
        <v>68</v>
      </c>
      <c r="BG5" s="12"/>
      <c r="BH5" s="12" t="s">
        <v>169</v>
      </c>
      <c r="BI5" s="12" t="s">
        <v>169</v>
      </c>
      <c r="BJ5" s="12" t="s">
        <v>169</v>
      </c>
      <c r="BK5" s="12" t="s">
        <v>169</v>
      </c>
      <c r="BL5" s="12" t="s">
        <v>169</v>
      </c>
      <c r="BM5" s="12" t="s">
        <v>169</v>
      </c>
      <c r="BN5" s="13" t="s">
        <v>137</v>
      </c>
      <c r="BO5" s="12" t="s">
        <v>222</v>
      </c>
      <c r="BP5" s="13" t="s">
        <v>138</v>
      </c>
      <c r="BQ5" s="12">
        <v>80</v>
      </c>
      <c r="BR5" s="12" t="s">
        <v>223</v>
      </c>
      <c r="BS5" s="12"/>
      <c r="BT5" s="2"/>
      <c r="BU5" s="2"/>
      <c r="BV5" s="2"/>
      <c r="BW5" s="2"/>
      <c r="BX5" s="2"/>
      <c r="BY5" s="2"/>
      <c r="BZ5" s="2"/>
      <c r="CA5" s="2"/>
      <c r="CB5" s="2"/>
      <c r="CC5" s="2"/>
    </row>
    <row r="6" spans="1:81" ht="45" customHeight="1" x14ac:dyDescent="0.2">
      <c r="A6" s="11" t="s">
        <v>224</v>
      </c>
      <c r="B6" s="12" t="s">
        <v>141</v>
      </c>
      <c r="C6" s="12" t="s">
        <v>141</v>
      </c>
      <c r="D6" s="12" t="s">
        <v>141</v>
      </c>
      <c r="E6" s="12" t="s">
        <v>225</v>
      </c>
      <c r="F6" s="12">
        <v>14658</v>
      </c>
      <c r="G6" s="12"/>
      <c r="H6" s="12" t="s">
        <v>149</v>
      </c>
      <c r="I6" s="12" t="s">
        <v>150</v>
      </c>
      <c r="J6" s="12" t="s">
        <v>226</v>
      </c>
      <c r="K6" s="12"/>
      <c r="L6" s="12" t="s">
        <v>227</v>
      </c>
      <c r="M6" s="13" t="s">
        <v>155</v>
      </c>
      <c r="N6" s="12" t="s">
        <v>228</v>
      </c>
      <c r="O6" s="13" t="s">
        <v>30</v>
      </c>
      <c r="P6" s="12" t="s">
        <v>229</v>
      </c>
      <c r="Q6" s="12" t="s">
        <v>230</v>
      </c>
      <c r="R6" s="12" t="s">
        <v>231</v>
      </c>
      <c r="S6" s="12" t="s">
        <v>232</v>
      </c>
      <c r="T6" s="12" t="s">
        <v>233</v>
      </c>
      <c r="U6" s="15" t="str">
        <f>HYPERLINK("mailto:ctsaorafael@yahoo.com.br","ctsaorafael@yahoo.com.br")</f>
        <v>ctsaorafael@yahoo.com.br</v>
      </c>
      <c r="V6" s="12" t="s">
        <v>234</v>
      </c>
      <c r="W6" s="12" t="s">
        <v>230</v>
      </c>
      <c r="X6" s="12" t="s">
        <v>231</v>
      </c>
      <c r="Y6" s="12" t="s">
        <v>235</v>
      </c>
      <c r="Z6" s="12"/>
      <c r="AA6" s="12"/>
      <c r="AB6" s="13" t="s">
        <v>46</v>
      </c>
      <c r="AC6" s="12"/>
      <c r="AD6" s="12" t="s">
        <v>169</v>
      </c>
      <c r="AE6" s="12"/>
      <c r="AF6" s="12" t="s">
        <v>169</v>
      </c>
      <c r="AG6" s="12" t="s">
        <v>169</v>
      </c>
      <c r="AH6" s="12" t="s">
        <v>169</v>
      </c>
      <c r="AI6" s="12"/>
      <c r="AJ6" s="12"/>
      <c r="AK6" s="12"/>
      <c r="AL6" s="12" t="s">
        <v>169</v>
      </c>
      <c r="AM6" s="12"/>
      <c r="AN6" s="12"/>
      <c r="AO6" s="12" t="s">
        <v>169</v>
      </c>
      <c r="AP6" s="12"/>
      <c r="AQ6" s="12"/>
      <c r="AR6" s="12"/>
      <c r="AS6" s="13"/>
      <c r="AT6" s="13"/>
      <c r="AU6" s="12"/>
      <c r="AV6" s="12"/>
      <c r="AW6" s="12"/>
      <c r="AX6" s="12"/>
      <c r="AY6" s="12"/>
      <c r="AZ6" s="12"/>
      <c r="BA6" s="12"/>
      <c r="BB6" s="12"/>
      <c r="BC6" s="12" t="s">
        <v>236</v>
      </c>
      <c r="BD6" s="12">
        <v>8</v>
      </c>
      <c r="BE6" s="12" t="s">
        <v>237</v>
      </c>
      <c r="BF6" s="12" t="s">
        <v>238</v>
      </c>
      <c r="BG6" s="12" t="s">
        <v>169</v>
      </c>
      <c r="BH6" s="12" t="s">
        <v>169</v>
      </c>
      <c r="BI6" s="12" t="s">
        <v>169</v>
      </c>
      <c r="BJ6" s="12" t="s">
        <v>169</v>
      </c>
      <c r="BK6" s="12"/>
      <c r="BL6" s="12"/>
      <c r="BM6" s="12"/>
      <c r="BN6" s="13" t="s">
        <v>137</v>
      </c>
      <c r="BO6" s="12" t="s">
        <v>239</v>
      </c>
      <c r="BP6" s="13" t="s">
        <v>138</v>
      </c>
      <c r="BQ6" s="12">
        <v>20</v>
      </c>
      <c r="BR6" s="12" t="s">
        <v>240</v>
      </c>
      <c r="BS6" s="12"/>
      <c r="BT6" s="2"/>
      <c r="BU6" s="2"/>
      <c r="BV6" s="2"/>
      <c r="BW6" s="2"/>
      <c r="BX6" s="2"/>
      <c r="BY6" s="2"/>
      <c r="BZ6" s="2"/>
      <c r="CA6" s="2"/>
      <c r="CB6" s="2"/>
      <c r="CC6" s="2"/>
    </row>
    <row r="7" spans="1:81" ht="45" customHeight="1" x14ac:dyDescent="0.2">
      <c r="A7" s="11" t="s">
        <v>241</v>
      </c>
      <c r="B7" s="12" t="s">
        <v>141</v>
      </c>
      <c r="C7" s="12" t="s">
        <v>141</v>
      </c>
      <c r="D7" s="12" t="s">
        <v>141</v>
      </c>
      <c r="E7" s="13" t="s">
        <v>242</v>
      </c>
      <c r="F7" s="12">
        <v>221</v>
      </c>
      <c r="G7" s="13"/>
      <c r="H7" s="13" t="s">
        <v>149</v>
      </c>
      <c r="I7" s="13" t="s">
        <v>150</v>
      </c>
      <c r="J7" s="13" t="s">
        <v>243</v>
      </c>
      <c r="K7" s="13" t="s">
        <v>244</v>
      </c>
      <c r="L7" s="13" t="s">
        <v>245</v>
      </c>
      <c r="M7" s="13" t="s">
        <v>155</v>
      </c>
      <c r="N7" s="13" t="s">
        <v>246</v>
      </c>
      <c r="O7" s="13" t="s">
        <v>30</v>
      </c>
      <c r="P7" s="13" t="s">
        <v>247</v>
      </c>
      <c r="Q7" s="13" t="s">
        <v>249</v>
      </c>
      <c r="R7" s="13" t="s">
        <v>250</v>
      </c>
      <c r="S7" s="13" t="s">
        <v>253</v>
      </c>
      <c r="T7" s="13"/>
      <c r="U7" s="17" t="str">
        <f>HYPERLINK("mailto:bibliotecaceusaomateus@prefeitura.sp.gov.br","bibliotecaceusaomateus@prefeitura.sp.gov.br")</f>
        <v>bibliotecaceusaomateus@prefeitura.sp.gov.br</v>
      </c>
      <c r="V7" s="13" t="s">
        <v>266</v>
      </c>
      <c r="W7" s="13" t="s">
        <v>268</v>
      </c>
      <c r="X7" s="13" t="s">
        <v>250</v>
      </c>
      <c r="Y7" s="13"/>
      <c r="Z7" s="13"/>
      <c r="AA7" s="17" t="str">
        <f>HYPERLINK("mailto:bibliotecaceusaomateus@prefeitura.sp.gov.br","bibliotecaceusaomateus@prefeitura.sp.gov.br")</f>
        <v>bibliotecaceusaomateus@prefeitura.sp.gov.br</v>
      </c>
      <c r="AB7" s="13" t="s">
        <v>46</v>
      </c>
      <c r="AC7" s="12"/>
      <c r="AD7" s="13"/>
      <c r="AE7" s="13"/>
      <c r="AF7" s="13" t="s">
        <v>169</v>
      </c>
      <c r="AG7" s="13"/>
      <c r="AH7" s="13"/>
      <c r="AI7" s="13"/>
      <c r="AJ7" s="13"/>
      <c r="AK7" s="13"/>
      <c r="AL7" s="13"/>
      <c r="AM7" s="13"/>
      <c r="AN7" s="13"/>
      <c r="AO7" s="13"/>
      <c r="AP7" s="13"/>
      <c r="AQ7" s="13" t="s">
        <v>169</v>
      </c>
      <c r="AR7" s="13"/>
      <c r="AS7" s="13" t="s">
        <v>18</v>
      </c>
      <c r="AT7" s="13" t="s">
        <v>12</v>
      </c>
      <c r="AU7" s="13" t="s">
        <v>169</v>
      </c>
      <c r="AV7" s="13" t="s">
        <v>169</v>
      </c>
      <c r="AW7" s="13" t="s">
        <v>169</v>
      </c>
      <c r="AX7" s="13"/>
      <c r="AY7" s="13"/>
      <c r="AZ7" s="13"/>
      <c r="BA7" s="13"/>
      <c r="BB7" s="13"/>
      <c r="BC7" s="13" t="s">
        <v>269</v>
      </c>
      <c r="BD7" s="12">
        <v>5</v>
      </c>
      <c r="BE7" s="12">
        <v>55</v>
      </c>
      <c r="BF7" s="12">
        <v>370</v>
      </c>
      <c r="BG7" s="13" t="s">
        <v>169</v>
      </c>
      <c r="BH7" s="13" t="s">
        <v>169</v>
      </c>
      <c r="BI7" s="13"/>
      <c r="BJ7" s="13" t="s">
        <v>169</v>
      </c>
      <c r="BK7" s="13" t="s">
        <v>169</v>
      </c>
      <c r="BL7" s="13" t="s">
        <v>169</v>
      </c>
      <c r="BM7" s="13"/>
      <c r="BN7" s="13" t="s">
        <v>137</v>
      </c>
      <c r="BO7" s="13" t="s">
        <v>270</v>
      </c>
      <c r="BP7" s="13" t="s">
        <v>138</v>
      </c>
      <c r="BQ7" s="12">
        <v>30</v>
      </c>
      <c r="BR7" s="13"/>
      <c r="BS7" s="13"/>
      <c r="BT7" s="2"/>
      <c r="BU7" s="2"/>
      <c r="BV7" s="2"/>
      <c r="BW7" s="2"/>
      <c r="BX7" s="2"/>
      <c r="BY7" s="2"/>
      <c r="BZ7" s="2"/>
      <c r="CA7" s="2"/>
      <c r="CB7" s="2"/>
      <c r="CC7" s="2"/>
    </row>
    <row r="8" spans="1:81" ht="45" customHeight="1" x14ac:dyDescent="0.2">
      <c r="A8" s="11" t="s">
        <v>271</v>
      </c>
      <c r="B8" s="12" t="s">
        <v>141</v>
      </c>
      <c r="C8" s="12" t="s">
        <v>141</v>
      </c>
      <c r="D8" s="12" t="s">
        <v>141</v>
      </c>
      <c r="E8" s="13" t="s">
        <v>272</v>
      </c>
      <c r="F8" s="12">
        <v>100</v>
      </c>
      <c r="G8" s="13"/>
      <c r="H8" s="13" t="s">
        <v>149</v>
      </c>
      <c r="I8" s="13" t="s">
        <v>150</v>
      </c>
      <c r="J8" s="13" t="s">
        <v>273</v>
      </c>
      <c r="K8" s="13" t="s">
        <v>274</v>
      </c>
      <c r="L8" s="13"/>
      <c r="M8" s="13" t="s">
        <v>155</v>
      </c>
      <c r="N8" s="13" t="s">
        <v>275</v>
      </c>
      <c r="O8" s="13" t="s">
        <v>30</v>
      </c>
      <c r="P8" s="13" t="s">
        <v>276</v>
      </c>
      <c r="Q8" s="13" t="s">
        <v>277</v>
      </c>
      <c r="R8" s="13" t="s">
        <v>278</v>
      </c>
      <c r="S8" s="13"/>
      <c r="T8" s="18"/>
      <c r="U8" s="13" t="s">
        <v>279</v>
      </c>
      <c r="V8" s="13"/>
      <c r="W8" s="13"/>
      <c r="X8" s="13"/>
      <c r="Y8" s="13"/>
      <c r="Z8" s="13"/>
      <c r="AA8" s="13" t="s">
        <v>281</v>
      </c>
      <c r="AB8" s="13" t="s">
        <v>46</v>
      </c>
      <c r="AC8" s="12"/>
      <c r="AD8" s="13"/>
      <c r="AE8" s="13"/>
      <c r="AF8" s="13" t="s">
        <v>169</v>
      </c>
      <c r="AG8" s="13"/>
      <c r="AH8" s="13"/>
      <c r="AI8" s="13"/>
      <c r="AJ8" s="13"/>
      <c r="AK8" s="13"/>
      <c r="AL8" s="13"/>
      <c r="AM8" s="13"/>
      <c r="AN8" s="13"/>
      <c r="AO8" s="13"/>
      <c r="AP8" s="13"/>
      <c r="AQ8" s="13" t="s">
        <v>169</v>
      </c>
      <c r="AR8" s="13"/>
      <c r="AS8" s="13" t="s">
        <v>18</v>
      </c>
      <c r="AT8" s="13" t="s">
        <v>12</v>
      </c>
      <c r="AU8" s="13" t="s">
        <v>169</v>
      </c>
      <c r="AV8" s="13" t="s">
        <v>169</v>
      </c>
      <c r="AW8" s="13" t="s">
        <v>169</v>
      </c>
      <c r="AX8" s="13"/>
      <c r="AY8" s="13"/>
      <c r="AZ8" s="13"/>
      <c r="BA8" s="13"/>
      <c r="BB8" s="13"/>
      <c r="BC8" s="13" t="s">
        <v>286</v>
      </c>
      <c r="BD8" s="12">
        <v>3</v>
      </c>
      <c r="BE8" s="12">
        <v>90</v>
      </c>
      <c r="BF8" s="12" t="s">
        <v>289</v>
      </c>
      <c r="BG8" s="13" t="s">
        <v>169</v>
      </c>
      <c r="BH8" s="13" t="s">
        <v>169</v>
      </c>
      <c r="BI8" s="13" t="s">
        <v>169</v>
      </c>
      <c r="BJ8" s="13" t="s">
        <v>169</v>
      </c>
      <c r="BK8" s="13" t="s">
        <v>169</v>
      </c>
      <c r="BL8" s="13" t="s">
        <v>169</v>
      </c>
      <c r="BM8" s="13" t="s">
        <v>169</v>
      </c>
      <c r="BN8" s="13" t="s">
        <v>137</v>
      </c>
      <c r="BO8" s="13" t="s">
        <v>291</v>
      </c>
      <c r="BP8" s="13" t="s">
        <v>138</v>
      </c>
      <c r="BQ8" s="12">
        <v>100</v>
      </c>
      <c r="BR8" s="13" t="s">
        <v>292</v>
      </c>
      <c r="BS8" s="13"/>
      <c r="BT8" s="2"/>
      <c r="BU8" s="2"/>
      <c r="BV8" s="2"/>
      <c r="BW8" s="2"/>
      <c r="BX8" s="2"/>
      <c r="BY8" s="2"/>
      <c r="BZ8" s="2"/>
      <c r="CA8" s="2"/>
      <c r="CB8" s="2"/>
      <c r="CC8" s="2"/>
    </row>
    <row r="9" spans="1:81" ht="45" customHeight="1" x14ac:dyDescent="0.2">
      <c r="A9" s="11" t="s">
        <v>293</v>
      </c>
      <c r="B9" s="12" t="s">
        <v>294</v>
      </c>
      <c r="C9" s="12" t="s">
        <v>294</v>
      </c>
      <c r="D9" s="12" t="s">
        <v>294</v>
      </c>
      <c r="E9" s="13" t="s">
        <v>295</v>
      </c>
      <c r="F9" s="12">
        <v>268</v>
      </c>
      <c r="G9" s="13"/>
      <c r="H9" s="13" t="s">
        <v>149</v>
      </c>
      <c r="I9" s="13" t="s">
        <v>150</v>
      </c>
      <c r="J9" s="13" t="s">
        <v>226</v>
      </c>
      <c r="K9" s="13" t="s">
        <v>296</v>
      </c>
      <c r="L9" s="13"/>
      <c r="M9" s="13" t="s">
        <v>155</v>
      </c>
      <c r="N9" s="13" t="s">
        <v>297</v>
      </c>
      <c r="O9" s="13" t="s">
        <v>30</v>
      </c>
      <c r="P9" s="13"/>
      <c r="Q9" s="13"/>
      <c r="R9" s="13"/>
      <c r="S9" s="13"/>
      <c r="T9" s="13"/>
      <c r="U9" s="13"/>
      <c r="V9" s="13"/>
      <c r="W9" s="13"/>
      <c r="X9" s="13"/>
      <c r="Y9" s="13"/>
      <c r="Z9" s="13"/>
      <c r="AA9" s="13"/>
      <c r="AB9" s="13" t="s">
        <v>46</v>
      </c>
      <c r="AC9" s="12"/>
      <c r="AD9" s="13"/>
      <c r="AE9" s="13"/>
      <c r="AF9" s="13" t="s">
        <v>169</v>
      </c>
      <c r="AG9" s="13"/>
      <c r="AH9" s="13"/>
      <c r="AI9" s="13"/>
      <c r="AJ9" s="13"/>
      <c r="AK9" s="13"/>
      <c r="AL9" s="13"/>
      <c r="AM9" s="13"/>
      <c r="AN9" s="13"/>
      <c r="AO9" s="13"/>
      <c r="AP9" s="13"/>
      <c r="AQ9" s="13"/>
      <c r="AR9" s="13"/>
      <c r="AS9" s="13"/>
      <c r="AT9" s="13"/>
      <c r="AU9" s="13"/>
      <c r="AV9" s="13"/>
      <c r="AW9" s="13"/>
      <c r="AX9" s="13"/>
      <c r="AY9" s="13"/>
      <c r="AZ9" s="13"/>
      <c r="BA9" s="13"/>
      <c r="BB9" s="13"/>
      <c r="BC9" s="13"/>
      <c r="BD9" s="12"/>
      <c r="BE9" s="12"/>
      <c r="BF9" s="12"/>
      <c r="BG9" s="13"/>
      <c r="BH9" s="13"/>
      <c r="BI9" s="13"/>
      <c r="BJ9" s="13"/>
      <c r="BK9" s="13"/>
      <c r="BL9" s="13"/>
      <c r="BM9" s="13"/>
      <c r="BN9" s="13"/>
      <c r="BO9" s="13"/>
      <c r="BP9" s="13"/>
      <c r="BQ9" s="12"/>
      <c r="BR9" s="13"/>
      <c r="BS9" s="13" t="s">
        <v>298</v>
      </c>
      <c r="BT9" s="2"/>
      <c r="BU9" s="2"/>
      <c r="BV9" s="2"/>
      <c r="BW9" s="2"/>
      <c r="BX9" s="2"/>
      <c r="BY9" s="2"/>
      <c r="BZ9" s="2"/>
      <c r="CA9" s="2"/>
      <c r="CB9" s="2"/>
      <c r="CC9" s="2"/>
    </row>
    <row r="10" spans="1:81" ht="45" customHeight="1" x14ac:dyDescent="0.2">
      <c r="A10" s="11" t="s">
        <v>299</v>
      </c>
      <c r="B10" s="12" t="s">
        <v>141</v>
      </c>
      <c r="C10" s="12" t="s">
        <v>141</v>
      </c>
      <c r="D10" s="12" t="s">
        <v>141</v>
      </c>
      <c r="E10" s="12" t="s">
        <v>300</v>
      </c>
      <c r="F10" s="12">
        <v>313</v>
      </c>
      <c r="G10" s="12"/>
      <c r="H10" s="12" t="s">
        <v>149</v>
      </c>
      <c r="I10" s="12" t="s">
        <v>150</v>
      </c>
      <c r="J10" s="12" t="s">
        <v>256</v>
      </c>
      <c r="K10" s="12" t="s">
        <v>263</v>
      </c>
      <c r="L10" s="12" t="s">
        <v>301</v>
      </c>
      <c r="M10" s="13" t="s">
        <v>155</v>
      </c>
      <c r="N10" s="12" t="s">
        <v>302</v>
      </c>
      <c r="O10" s="13" t="s">
        <v>30</v>
      </c>
      <c r="P10" s="12" t="s">
        <v>303</v>
      </c>
      <c r="Q10" s="12" t="s">
        <v>304</v>
      </c>
      <c r="R10" s="12" t="s">
        <v>305</v>
      </c>
      <c r="S10" s="12"/>
      <c r="T10" s="12"/>
      <c r="U10" s="12" t="s">
        <v>306</v>
      </c>
      <c r="V10" s="12"/>
      <c r="W10" s="12"/>
      <c r="X10" s="12"/>
      <c r="Y10" s="12"/>
      <c r="Z10" s="12"/>
      <c r="AA10" s="12"/>
      <c r="AB10" s="13" t="s">
        <v>46</v>
      </c>
      <c r="AC10" s="12"/>
      <c r="AD10" s="12"/>
      <c r="AE10" s="12"/>
      <c r="AF10" s="12"/>
      <c r="AG10" s="12"/>
      <c r="AH10" s="12"/>
      <c r="AI10" s="12"/>
      <c r="AJ10" s="12"/>
      <c r="AK10" s="12"/>
      <c r="AL10" s="12"/>
      <c r="AM10" s="12"/>
      <c r="AN10" s="12"/>
      <c r="AO10" s="12" t="s">
        <v>169</v>
      </c>
      <c r="AP10" s="12"/>
      <c r="AQ10" s="12"/>
      <c r="AR10" s="12"/>
      <c r="AS10" s="13"/>
      <c r="AT10" s="12"/>
      <c r="AU10" s="12"/>
      <c r="AV10" s="12"/>
      <c r="AW10" s="12"/>
      <c r="AX10" s="12"/>
      <c r="AY10" s="12"/>
      <c r="AZ10" s="12"/>
      <c r="BA10" s="12"/>
      <c r="BB10" s="12"/>
      <c r="BC10" s="12" t="s">
        <v>307</v>
      </c>
      <c r="BD10" s="12">
        <v>30</v>
      </c>
      <c r="BE10" s="12"/>
      <c r="BF10" s="12"/>
      <c r="BG10" s="12" t="s">
        <v>169</v>
      </c>
      <c r="BH10" s="12"/>
      <c r="BI10" s="12"/>
      <c r="BJ10" s="12"/>
      <c r="BK10" s="12"/>
      <c r="BL10" s="12"/>
      <c r="BM10" s="12" t="s">
        <v>169</v>
      </c>
      <c r="BN10" s="13" t="s">
        <v>137</v>
      </c>
      <c r="BO10" s="12" t="s">
        <v>256</v>
      </c>
      <c r="BP10" s="13" t="s">
        <v>138</v>
      </c>
      <c r="BQ10" s="12">
        <v>40</v>
      </c>
      <c r="BR10" s="12" t="s">
        <v>308</v>
      </c>
      <c r="BS10" s="12" t="s">
        <v>309</v>
      </c>
      <c r="BT10" s="2"/>
      <c r="BU10" s="2"/>
      <c r="BV10" s="2"/>
      <c r="BW10" s="2"/>
      <c r="BX10" s="2"/>
      <c r="BY10" s="2"/>
      <c r="BZ10" s="2"/>
      <c r="CA10" s="2"/>
      <c r="CB10" s="2"/>
      <c r="CC10" s="2"/>
    </row>
    <row r="11" spans="1:81" ht="45" customHeight="1" x14ac:dyDescent="0.2">
      <c r="A11" s="11" t="s">
        <v>310</v>
      </c>
      <c r="B11" s="12" t="s">
        <v>141</v>
      </c>
      <c r="C11" s="12" t="s">
        <v>141</v>
      </c>
      <c r="D11" s="12" t="s">
        <v>141</v>
      </c>
      <c r="E11" s="12" t="s">
        <v>311</v>
      </c>
      <c r="F11" s="12">
        <v>45</v>
      </c>
      <c r="G11" s="12"/>
      <c r="H11" s="12" t="s">
        <v>149</v>
      </c>
      <c r="I11" s="12" t="s">
        <v>150</v>
      </c>
      <c r="J11" s="12" t="s">
        <v>312</v>
      </c>
      <c r="K11" s="12" t="s">
        <v>263</v>
      </c>
      <c r="L11" s="12"/>
      <c r="M11" s="13" t="s">
        <v>155</v>
      </c>
      <c r="N11" s="12" t="s">
        <v>313</v>
      </c>
      <c r="O11" s="13" t="s">
        <v>30</v>
      </c>
      <c r="P11" s="12" t="s">
        <v>314</v>
      </c>
      <c r="Q11" s="12" t="s">
        <v>304</v>
      </c>
      <c r="R11" s="12" t="s">
        <v>315</v>
      </c>
      <c r="S11" s="12" t="s">
        <v>316</v>
      </c>
      <c r="T11" s="18"/>
      <c r="U11" s="12" t="s">
        <v>317</v>
      </c>
      <c r="V11" s="12"/>
      <c r="W11" s="12"/>
      <c r="X11" s="12"/>
      <c r="Y11" s="12"/>
      <c r="Z11" s="12"/>
      <c r="AA11" s="12" t="s">
        <v>318</v>
      </c>
      <c r="AB11" s="13" t="s">
        <v>46</v>
      </c>
      <c r="AC11" s="12"/>
      <c r="AD11" s="12"/>
      <c r="AE11" s="12"/>
      <c r="AF11" s="12"/>
      <c r="AG11" s="12"/>
      <c r="AH11" s="12"/>
      <c r="AI11" s="12"/>
      <c r="AJ11" s="12"/>
      <c r="AK11" s="12"/>
      <c r="AL11" s="12"/>
      <c r="AM11" s="12"/>
      <c r="AN11" s="12"/>
      <c r="AO11" s="12" t="s">
        <v>169</v>
      </c>
      <c r="AP11" s="12"/>
      <c r="AQ11" s="12"/>
      <c r="AR11" s="12"/>
      <c r="AS11" s="13"/>
      <c r="AT11" s="12"/>
      <c r="AU11" s="12"/>
      <c r="AV11" s="12"/>
      <c r="AW11" s="12"/>
      <c r="AX11" s="12"/>
      <c r="AY11" s="12"/>
      <c r="AZ11" s="12"/>
      <c r="BA11" s="12"/>
      <c r="BB11" s="12"/>
      <c r="BC11" s="12" t="s">
        <v>319</v>
      </c>
      <c r="BD11" s="12">
        <v>32</v>
      </c>
      <c r="BE11" s="12"/>
      <c r="BF11" s="12">
        <v>2200</v>
      </c>
      <c r="BG11" s="12" t="s">
        <v>169</v>
      </c>
      <c r="BH11" s="12"/>
      <c r="BI11" s="12"/>
      <c r="BJ11" s="12"/>
      <c r="BK11" s="12" t="s">
        <v>169</v>
      </c>
      <c r="BL11" s="12" t="s">
        <v>169</v>
      </c>
      <c r="BM11" s="12" t="s">
        <v>169</v>
      </c>
      <c r="BN11" s="13" t="s">
        <v>137</v>
      </c>
      <c r="BO11" s="12" t="s">
        <v>320</v>
      </c>
      <c r="BP11" s="13" t="s">
        <v>138</v>
      </c>
      <c r="BQ11" s="12">
        <v>15</v>
      </c>
      <c r="BR11" s="12" t="s">
        <v>321</v>
      </c>
      <c r="BS11" s="12" t="s">
        <v>322</v>
      </c>
      <c r="BT11" s="2"/>
      <c r="BU11" s="2"/>
      <c r="BV11" s="2"/>
      <c r="BW11" s="2"/>
      <c r="BX11" s="2"/>
      <c r="BY11" s="2"/>
      <c r="BZ11" s="2"/>
      <c r="CA11" s="2"/>
      <c r="CB11" s="2"/>
      <c r="CC11" s="2"/>
    </row>
    <row r="12" spans="1:81" ht="45" customHeight="1" x14ac:dyDescent="0.2">
      <c r="A12" s="11" t="s">
        <v>323</v>
      </c>
      <c r="B12" s="12" t="s">
        <v>141</v>
      </c>
      <c r="C12" s="12" t="s">
        <v>141</v>
      </c>
      <c r="D12" s="12" t="s">
        <v>141</v>
      </c>
      <c r="E12" s="12" t="s">
        <v>324</v>
      </c>
      <c r="F12" s="12">
        <v>77</v>
      </c>
      <c r="G12" s="12"/>
      <c r="H12" s="12" t="s">
        <v>149</v>
      </c>
      <c r="I12" s="12" t="s">
        <v>150</v>
      </c>
      <c r="J12" s="12" t="s">
        <v>210</v>
      </c>
      <c r="K12" s="12" t="s">
        <v>325</v>
      </c>
      <c r="L12" s="12" t="s">
        <v>326</v>
      </c>
      <c r="M12" s="13" t="s">
        <v>155</v>
      </c>
      <c r="N12" s="12" t="s">
        <v>327</v>
      </c>
      <c r="O12" s="13" t="s">
        <v>30</v>
      </c>
      <c r="P12" s="12" t="s">
        <v>328</v>
      </c>
      <c r="Q12" s="12" t="s">
        <v>329</v>
      </c>
      <c r="R12" s="12" t="s">
        <v>330</v>
      </c>
      <c r="S12" s="12"/>
      <c r="T12" s="12"/>
      <c r="U12" s="12" t="s">
        <v>331</v>
      </c>
      <c r="V12" s="12"/>
      <c r="W12" s="12"/>
      <c r="X12" s="12"/>
      <c r="Y12" s="12"/>
      <c r="Z12" s="12"/>
      <c r="AA12" s="12"/>
      <c r="AB12" s="13" t="s">
        <v>46</v>
      </c>
      <c r="AC12" s="12"/>
      <c r="AD12" s="12"/>
      <c r="AE12" s="12"/>
      <c r="AF12" s="12"/>
      <c r="AG12" s="12"/>
      <c r="AH12" s="12"/>
      <c r="AI12" s="12"/>
      <c r="AJ12" s="12"/>
      <c r="AK12" s="12"/>
      <c r="AL12" s="12"/>
      <c r="AM12" s="12"/>
      <c r="AN12" s="12"/>
      <c r="AO12" s="12" t="s">
        <v>169</v>
      </c>
      <c r="AP12" s="12"/>
      <c r="AQ12" s="12"/>
      <c r="AR12" s="12"/>
      <c r="AS12" s="13"/>
      <c r="AT12" s="12"/>
      <c r="AU12" s="12"/>
      <c r="AV12" s="12"/>
      <c r="AW12" s="12"/>
      <c r="AX12" s="12"/>
      <c r="AY12" s="12"/>
      <c r="AZ12" s="12"/>
      <c r="BA12" s="12"/>
      <c r="BB12" s="12"/>
      <c r="BC12" s="12" t="s">
        <v>332</v>
      </c>
      <c r="BD12" s="12">
        <v>120</v>
      </c>
      <c r="BE12" s="12" t="s">
        <v>333</v>
      </c>
      <c r="BF12" s="12">
        <v>2600</v>
      </c>
      <c r="BG12" s="12" t="s">
        <v>169</v>
      </c>
      <c r="BH12" s="12"/>
      <c r="BI12" s="12"/>
      <c r="BJ12" s="12" t="s">
        <v>169</v>
      </c>
      <c r="BK12" s="12" t="s">
        <v>169</v>
      </c>
      <c r="BL12" s="12"/>
      <c r="BM12" s="12" t="s">
        <v>169</v>
      </c>
      <c r="BN12" s="13" t="s">
        <v>137</v>
      </c>
      <c r="BO12" s="12" t="s">
        <v>334</v>
      </c>
      <c r="BP12" s="13" t="s">
        <v>138</v>
      </c>
      <c r="BQ12" s="12">
        <v>40</v>
      </c>
      <c r="BR12" s="12" t="s">
        <v>335</v>
      </c>
      <c r="BS12" s="12" t="s">
        <v>322</v>
      </c>
      <c r="BT12" s="2"/>
      <c r="BU12" s="2"/>
      <c r="BV12" s="2"/>
      <c r="BW12" s="2"/>
      <c r="BX12" s="2"/>
      <c r="BY12" s="2"/>
      <c r="BZ12" s="2"/>
      <c r="CA12" s="2"/>
      <c r="CB12" s="2"/>
      <c r="CC12" s="2"/>
    </row>
    <row r="13" spans="1:81" ht="45" customHeight="1" x14ac:dyDescent="0.2">
      <c r="A13" s="11" t="s">
        <v>336</v>
      </c>
      <c r="B13" s="12" t="s">
        <v>141</v>
      </c>
      <c r="C13" s="12" t="s">
        <v>141</v>
      </c>
      <c r="D13" s="12" t="s">
        <v>141</v>
      </c>
      <c r="E13" s="12" t="s">
        <v>337</v>
      </c>
      <c r="F13" s="12">
        <v>330</v>
      </c>
      <c r="G13" s="12"/>
      <c r="H13" s="12" t="s">
        <v>149</v>
      </c>
      <c r="I13" s="12" t="s">
        <v>150</v>
      </c>
      <c r="J13" s="12" t="s">
        <v>338</v>
      </c>
      <c r="K13" s="12" t="s">
        <v>296</v>
      </c>
      <c r="L13" s="12"/>
      <c r="M13" s="13" t="s">
        <v>155</v>
      </c>
      <c r="N13" s="12" t="s">
        <v>339</v>
      </c>
      <c r="O13" s="13" t="s">
        <v>30</v>
      </c>
      <c r="P13" s="12" t="s">
        <v>340</v>
      </c>
      <c r="Q13" s="12" t="s">
        <v>304</v>
      </c>
      <c r="R13" s="12" t="s">
        <v>341</v>
      </c>
      <c r="S13" s="12"/>
      <c r="T13" s="18"/>
      <c r="U13" s="12" t="s">
        <v>342</v>
      </c>
      <c r="V13" s="12" t="s">
        <v>343</v>
      </c>
      <c r="W13" s="12" t="s">
        <v>344</v>
      </c>
      <c r="X13" s="12" t="s">
        <v>341</v>
      </c>
      <c r="Y13" s="12" t="s">
        <v>345</v>
      </c>
      <c r="Z13" s="12"/>
      <c r="AA13" s="12" t="s">
        <v>346</v>
      </c>
      <c r="AB13" s="13" t="s">
        <v>46</v>
      </c>
      <c r="AC13" s="12"/>
      <c r="AD13" s="12"/>
      <c r="AE13" s="12"/>
      <c r="AF13" s="12"/>
      <c r="AG13" s="12"/>
      <c r="AH13" s="12"/>
      <c r="AI13" s="12"/>
      <c r="AJ13" s="12"/>
      <c r="AK13" s="12"/>
      <c r="AL13" s="12"/>
      <c r="AM13" s="12"/>
      <c r="AN13" s="12"/>
      <c r="AO13" s="12" t="s">
        <v>169</v>
      </c>
      <c r="AP13" s="12"/>
      <c r="AQ13" s="12"/>
      <c r="AR13" s="12"/>
      <c r="AS13" s="13"/>
      <c r="AT13" s="12"/>
      <c r="AU13" s="12"/>
      <c r="AV13" s="12"/>
      <c r="AW13" s="12"/>
      <c r="AX13" s="12"/>
      <c r="AY13" s="12"/>
      <c r="AZ13" s="12"/>
      <c r="BA13" s="12"/>
      <c r="BB13" s="12"/>
      <c r="BC13" s="12" t="s">
        <v>347</v>
      </c>
      <c r="BD13" s="12" t="s">
        <v>348</v>
      </c>
      <c r="BE13" s="12" t="s">
        <v>349</v>
      </c>
      <c r="BF13" s="12" t="s">
        <v>350</v>
      </c>
      <c r="BG13" s="12" t="s">
        <v>169</v>
      </c>
      <c r="BH13" s="12" t="s">
        <v>169</v>
      </c>
      <c r="BI13" s="12" t="s">
        <v>169</v>
      </c>
      <c r="BJ13" s="12" t="s">
        <v>169</v>
      </c>
      <c r="BK13" s="12" t="s">
        <v>169</v>
      </c>
      <c r="BL13" s="12" t="s">
        <v>169</v>
      </c>
      <c r="BM13" s="12" t="s">
        <v>169</v>
      </c>
      <c r="BN13" s="13" t="s">
        <v>137</v>
      </c>
      <c r="BO13" s="12" t="s">
        <v>351</v>
      </c>
      <c r="BP13" s="13" t="s">
        <v>138</v>
      </c>
      <c r="BQ13" s="12" t="s">
        <v>352</v>
      </c>
      <c r="BR13" s="12" t="s">
        <v>353</v>
      </c>
      <c r="BS13" s="12" t="s">
        <v>322</v>
      </c>
      <c r="BT13" s="2"/>
      <c r="BU13" s="2"/>
      <c r="BV13" s="2"/>
      <c r="BW13" s="2"/>
      <c r="BX13" s="2"/>
      <c r="BY13" s="2"/>
      <c r="BZ13" s="2"/>
      <c r="CA13" s="2"/>
      <c r="CB13" s="2"/>
      <c r="CC13" s="2"/>
    </row>
    <row r="14" spans="1:81" ht="45" customHeight="1" x14ac:dyDescent="0.2">
      <c r="A14" s="11" t="s">
        <v>354</v>
      </c>
      <c r="B14" s="12" t="s">
        <v>141</v>
      </c>
      <c r="C14" s="12" t="s">
        <v>141</v>
      </c>
      <c r="D14" s="12" t="s">
        <v>141</v>
      </c>
      <c r="E14" s="12" t="s">
        <v>272</v>
      </c>
      <c r="F14" s="12">
        <v>33</v>
      </c>
      <c r="G14" s="12"/>
      <c r="H14" s="12" t="s">
        <v>149</v>
      </c>
      <c r="I14" s="12" t="s">
        <v>150</v>
      </c>
      <c r="J14" s="12" t="s">
        <v>273</v>
      </c>
      <c r="K14" s="12" t="s">
        <v>283</v>
      </c>
      <c r="L14" s="12" t="s">
        <v>355</v>
      </c>
      <c r="M14" s="13" t="s">
        <v>155</v>
      </c>
      <c r="N14" s="12" t="s">
        <v>284</v>
      </c>
      <c r="O14" s="13" t="s">
        <v>30</v>
      </c>
      <c r="P14" s="12" t="s">
        <v>356</v>
      </c>
      <c r="Q14" s="12" t="s">
        <v>214</v>
      </c>
      <c r="R14" s="12" t="s">
        <v>357</v>
      </c>
      <c r="S14" s="12"/>
      <c r="T14" s="12" t="s">
        <v>358</v>
      </c>
      <c r="U14" s="19" t="str">
        <f>HYPERLINK("mailto:ubsrioclaro@gmail.com","ubsrioclaro@gmail.com")</f>
        <v>ubsrioclaro@gmail.com</v>
      </c>
      <c r="V14" s="12"/>
      <c r="W14" s="12"/>
      <c r="X14" s="12"/>
      <c r="Y14" s="12"/>
      <c r="Z14" s="12"/>
      <c r="AA14" s="12"/>
      <c r="AB14" s="13" t="s">
        <v>46</v>
      </c>
      <c r="AC14" s="12"/>
      <c r="AD14" s="12" t="s">
        <v>359</v>
      </c>
      <c r="AE14" s="12"/>
      <c r="AF14" s="12"/>
      <c r="AG14" s="12"/>
      <c r="AH14" s="12"/>
      <c r="AI14" s="12"/>
      <c r="AJ14" s="12"/>
      <c r="AK14" s="12"/>
      <c r="AL14" s="12"/>
      <c r="AM14" s="12"/>
      <c r="AN14" s="12"/>
      <c r="AO14" s="12" t="s">
        <v>359</v>
      </c>
      <c r="AP14" s="12"/>
      <c r="AQ14" s="12"/>
      <c r="AR14" s="12"/>
      <c r="AS14" s="13"/>
      <c r="AT14" s="12"/>
      <c r="AU14" s="12"/>
      <c r="AV14" s="12"/>
      <c r="AW14" s="12"/>
      <c r="AX14" s="12"/>
      <c r="AY14" s="12"/>
      <c r="AZ14" s="12"/>
      <c r="BA14" s="12"/>
      <c r="BB14" s="12"/>
      <c r="BC14" s="12" t="s">
        <v>360</v>
      </c>
      <c r="BD14" s="12">
        <v>27</v>
      </c>
      <c r="BE14" s="12" t="s">
        <v>348</v>
      </c>
      <c r="BF14" s="12">
        <v>2400</v>
      </c>
      <c r="BG14" s="12" t="s">
        <v>169</v>
      </c>
      <c r="BH14" s="12" t="s">
        <v>169</v>
      </c>
      <c r="BI14" s="12" t="s">
        <v>169</v>
      </c>
      <c r="BJ14" s="12" t="s">
        <v>169</v>
      </c>
      <c r="BK14" s="12"/>
      <c r="BL14" s="12" t="s">
        <v>169</v>
      </c>
      <c r="BM14" s="12" t="s">
        <v>169</v>
      </c>
      <c r="BN14" s="13" t="s">
        <v>137</v>
      </c>
      <c r="BO14" s="12" t="s">
        <v>361</v>
      </c>
      <c r="BP14" s="13" t="s">
        <v>138</v>
      </c>
      <c r="BQ14" s="12">
        <v>20</v>
      </c>
      <c r="BR14" s="12" t="s">
        <v>362</v>
      </c>
      <c r="BS14" s="12" t="s">
        <v>322</v>
      </c>
      <c r="BT14" s="2"/>
      <c r="BU14" s="2"/>
      <c r="BV14" s="2"/>
      <c r="BW14" s="2"/>
      <c r="BX14" s="2"/>
      <c r="BY14" s="2"/>
      <c r="BZ14" s="2"/>
      <c r="CA14" s="2"/>
      <c r="CB14" s="2"/>
      <c r="CC14" s="2"/>
    </row>
    <row r="15" spans="1:81" ht="45" customHeight="1" x14ac:dyDescent="0.2">
      <c r="A15" s="11" t="s">
        <v>363</v>
      </c>
      <c r="B15" s="12" t="s">
        <v>141</v>
      </c>
      <c r="C15" s="12" t="s">
        <v>141</v>
      </c>
      <c r="D15" s="12" t="s">
        <v>141</v>
      </c>
      <c r="E15" s="12" t="s">
        <v>337</v>
      </c>
      <c r="F15" s="12">
        <v>330</v>
      </c>
      <c r="G15" s="12"/>
      <c r="H15" s="12" t="s">
        <v>149</v>
      </c>
      <c r="I15" s="12" t="s">
        <v>150</v>
      </c>
      <c r="J15" s="12" t="s">
        <v>338</v>
      </c>
      <c r="K15" s="12" t="s">
        <v>296</v>
      </c>
      <c r="L15" s="12"/>
      <c r="M15" s="13" t="s">
        <v>155</v>
      </c>
      <c r="N15" s="12" t="s">
        <v>339</v>
      </c>
      <c r="O15" s="13" t="s">
        <v>30</v>
      </c>
      <c r="P15" s="12" t="s">
        <v>364</v>
      </c>
      <c r="Q15" s="12" t="s">
        <v>365</v>
      </c>
      <c r="R15" s="12" t="s">
        <v>366</v>
      </c>
      <c r="S15" s="12" t="s">
        <v>367</v>
      </c>
      <c r="T15" s="18"/>
      <c r="U15" s="12" t="s">
        <v>368</v>
      </c>
      <c r="V15" s="12" t="s">
        <v>369</v>
      </c>
      <c r="W15" s="12" t="s">
        <v>214</v>
      </c>
      <c r="X15" s="12" t="s">
        <v>341</v>
      </c>
      <c r="Y15" s="12" t="s">
        <v>370</v>
      </c>
      <c r="Z15" s="12"/>
      <c r="AA15" s="12" t="s">
        <v>371</v>
      </c>
      <c r="AB15" s="13" t="s">
        <v>46</v>
      </c>
      <c r="AC15" s="12"/>
      <c r="AD15" s="12"/>
      <c r="AE15" s="12"/>
      <c r="AF15" s="12"/>
      <c r="AG15" s="12"/>
      <c r="AH15" s="12"/>
      <c r="AI15" s="12"/>
      <c r="AJ15" s="12"/>
      <c r="AK15" s="12"/>
      <c r="AL15" s="12"/>
      <c r="AM15" s="12"/>
      <c r="AN15" s="12"/>
      <c r="AO15" s="12" t="s">
        <v>169</v>
      </c>
      <c r="AP15" s="12"/>
      <c r="AQ15" s="12"/>
      <c r="AR15" s="12"/>
      <c r="AS15" s="13"/>
      <c r="AT15" s="12"/>
      <c r="AU15" s="12"/>
      <c r="AV15" s="12"/>
      <c r="AW15" s="12"/>
      <c r="AX15" s="12"/>
      <c r="AY15" s="12"/>
      <c r="AZ15" s="12"/>
      <c r="BA15" s="12"/>
      <c r="BB15" s="12"/>
      <c r="BC15" s="12" t="s">
        <v>372</v>
      </c>
      <c r="BD15" s="12">
        <v>37</v>
      </c>
      <c r="BE15" s="12" t="s">
        <v>373</v>
      </c>
      <c r="BF15" s="12">
        <v>3450</v>
      </c>
      <c r="BG15" s="12" t="s">
        <v>169</v>
      </c>
      <c r="BH15" s="12" t="s">
        <v>169</v>
      </c>
      <c r="BI15" s="12"/>
      <c r="BJ15" s="12"/>
      <c r="BK15" s="12"/>
      <c r="BL15" s="12" t="s">
        <v>169</v>
      </c>
      <c r="BM15" s="12" t="s">
        <v>169</v>
      </c>
      <c r="BN15" s="13" t="s">
        <v>137</v>
      </c>
      <c r="BO15" s="12" t="s">
        <v>351</v>
      </c>
      <c r="BP15" s="13" t="s">
        <v>138</v>
      </c>
      <c r="BQ15" s="12" t="s">
        <v>352</v>
      </c>
      <c r="BR15" s="12" t="s">
        <v>374</v>
      </c>
      <c r="BS15" s="12" t="s">
        <v>322</v>
      </c>
      <c r="BT15" s="2"/>
      <c r="BU15" s="2"/>
      <c r="BV15" s="2"/>
      <c r="BW15" s="2"/>
      <c r="BX15" s="2"/>
      <c r="BY15" s="2"/>
      <c r="BZ15" s="2"/>
      <c r="CA15" s="2"/>
      <c r="CB15" s="2"/>
      <c r="CC15" s="2"/>
    </row>
    <row r="16" spans="1:81" ht="45" customHeight="1" x14ac:dyDescent="0.2">
      <c r="A16" s="11" t="s">
        <v>375</v>
      </c>
      <c r="B16" s="12" t="s">
        <v>141</v>
      </c>
      <c r="C16" s="12" t="s">
        <v>141</v>
      </c>
      <c r="D16" s="12" t="s">
        <v>141</v>
      </c>
      <c r="E16" s="13" t="s">
        <v>376</v>
      </c>
      <c r="F16" s="12">
        <v>25</v>
      </c>
      <c r="G16" s="13"/>
      <c r="H16" s="13" t="s">
        <v>149</v>
      </c>
      <c r="I16" s="13" t="s">
        <v>150</v>
      </c>
      <c r="J16" s="13" t="s">
        <v>377</v>
      </c>
      <c r="K16" s="13" t="s">
        <v>378</v>
      </c>
      <c r="L16" s="13"/>
      <c r="M16" s="13" t="s">
        <v>155</v>
      </c>
      <c r="N16" s="13" t="s">
        <v>379</v>
      </c>
      <c r="O16" s="13" t="s">
        <v>30</v>
      </c>
      <c r="P16" s="13" t="s">
        <v>380</v>
      </c>
      <c r="Q16" s="13" t="s">
        <v>219</v>
      </c>
      <c r="R16" s="13" t="s">
        <v>381</v>
      </c>
      <c r="S16" s="13"/>
      <c r="T16" s="13"/>
      <c r="U16" s="15" t="str">
        <f>HYPERLINK("mailto:ubs.jcarraozinho.inf@gmail.com","ubs.jcarraozinho.inf@gmail.com")</f>
        <v>ubs.jcarraozinho.inf@gmail.com</v>
      </c>
      <c r="V16" s="13" t="s">
        <v>382</v>
      </c>
      <c r="W16" s="13" t="s">
        <v>383</v>
      </c>
      <c r="X16" s="13" t="s">
        <v>381</v>
      </c>
      <c r="Y16" s="13"/>
      <c r="Z16" s="13"/>
      <c r="AA16" s="13"/>
      <c r="AB16" s="13" t="s">
        <v>46</v>
      </c>
      <c r="AC16" s="13"/>
      <c r="AD16" s="13"/>
      <c r="AE16" s="13"/>
      <c r="AF16" s="13"/>
      <c r="AG16" s="13"/>
      <c r="AH16" s="13"/>
      <c r="AI16" s="13"/>
      <c r="AJ16" s="13"/>
      <c r="AK16" s="13"/>
      <c r="AL16" s="13"/>
      <c r="AM16" s="13"/>
      <c r="AN16" s="13"/>
      <c r="AO16" s="13" t="s">
        <v>169</v>
      </c>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t="s">
        <v>384</v>
      </c>
      <c r="BT16" s="2"/>
      <c r="BU16" s="2"/>
      <c r="BV16" s="2"/>
      <c r="BW16" s="2"/>
      <c r="BX16" s="2"/>
      <c r="BY16" s="2"/>
      <c r="BZ16" s="2"/>
      <c r="CA16" s="2"/>
      <c r="CB16" s="2"/>
      <c r="CC16" s="2"/>
    </row>
    <row r="17" spans="1:81" ht="45" customHeight="1" x14ac:dyDescent="0.2">
      <c r="A17" s="11" t="s">
        <v>385</v>
      </c>
      <c r="B17" s="12" t="s">
        <v>141</v>
      </c>
      <c r="C17" s="12" t="s">
        <v>141</v>
      </c>
      <c r="D17" s="12" t="s">
        <v>141</v>
      </c>
      <c r="E17" s="13" t="s">
        <v>386</v>
      </c>
      <c r="F17" s="12">
        <v>247</v>
      </c>
      <c r="G17" s="13"/>
      <c r="H17" s="13" t="s">
        <v>149</v>
      </c>
      <c r="I17" s="13" t="s">
        <v>150</v>
      </c>
      <c r="J17" s="13" t="s">
        <v>387</v>
      </c>
      <c r="K17" s="13" t="s">
        <v>244</v>
      </c>
      <c r="L17" s="13"/>
      <c r="M17" s="13" t="s">
        <v>155</v>
      </c>
      <c r="N17" s="13" t="s">
        <v>388</v>
      </c>
      <c r="O17" s="13" t="s">
        <v>30</v>
      </c>
      <c r="P17" s="13" t="s">
        <v>389</v>
      </c>
      <c r="Q17" s="13" t="s">
        <v>219</v>
      </c>
      <c r="R17" s="13" t="s">
        <v>390</v>
      </c>
      <c r="S17" s="13"/>
      <c r="T17" s="13"/>
      <c r="U17" s="17" t="str">
        <f>HYPERLINK("mailto:ubsstoandre@ig.com.br","ubsstoandre@ig.com.br")</f>
        <v>ubsstoandre@ig.com.br</v>
      </c>
      <c r="V17" s="13" t="s">
        <v>391</v>
      </c>
      <c r="W17" s="13" t="s">
        <v>392</v>
      </c>
      <c r="X17" s="13" t="s">
        <v>390</v>
      </c>
      <c r="Y17" s="13"/>
      <c r="Z17" s="13"/>
      <c r="AA17" s="17" t="str">
        <f>HYPERLINK("mailto:ubsstoandre@ig.com.br","ubsstoandre@ig.com.br")</f>
        <v>ubsstoandre@ig.com.br</v>
      </c>
      <c r="AB17" s="13" t="s">
        <v>46</v>
      </c>
      <c r="AC17" s="13"/>
      <c r="AD17" s="12"/>
      <c r="AE17" s="13"/>
      <c r="AF17" s="13"/>
      <c r="AG17" s="13"/>
      <c r="AH17" s="13"/>
      <c r="AI17" s="13"/>
      <c r="AJ17" s="13"/>
      <c r="AK17" s="13"/>
      <c r="AL17" s="13"/>
      <c r="AM17" s="13"/>
      <c r="AN17" s="13"/>
      <c r="AO17" s="13" t="s">
        <v>169</v>
      </c>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2" t="s">
        <v>393</v>
      </c>
      <c r="BT17" s="2"/>
      <c r="BU17" s="2"/>
      <c r="BV17" s="2"/>
      <c r="BW17" s="2"/>
      <c r="BX17" s="2"/>
      <c r="BY17" s="2"/>
      <c r="BZ17" s="2"/>
      <c r="CA17" s="2"/>
      <c r="CB17" s="2"/>
      <c r="CC17" s="2"/>
    </row>
    <row r="18" spans="1:81" ht="45" customHeight="1" x14ac:dyDescent="0.2">
      <c r="A18" s="11" t="s">
        <v>394</v>
      </c>
      <c r="B18" s="12" t="s">
        <v>141</v>
      </c>
      <c r="C18" s="12" t="s">
        <v>141</v>
      </c>
      <c r="D18" s="12" t="s">
        <v>141</v>
      </c>
      <c r="E18" s="13" t="s">
        <v>395</v>
      </c>
      <c r="F18" s="12">
        <v>61</v>
      </c>
      <c r="G18" s="13"/>
      <c r="H18" s="13" t="s">
        <v>149</v>
      </c>
      <c r="I18" s="13" t="s">
        <v>150</v>
      </c>
      <c r="J18" s="13" t="s">
        <v>256</v>
      </c>
      <c r="K18" s="13" t="s">
        <v>263</v>
      </c>
      <c r="L18" s="13"/>
      <c r="M18" s="13" t="s">
        <v>155</v>
      </c>
      <c r="N18" s="13" t="s">
        <v>302</v>
      </c>
      <c r="O18" s="13" t="s">
        <v>30</v>
      </c>
      <c r="P18" s="13"/>
      <c r="Q18" s="13"/>
      <c r="R18" s="13" t="s">
        <v>396</v>
      </c>
      <c r="S18" s="13"/>
      <c r="T18" s="13"/>
      <c r="U18" s="13"/>
      <c r="V18" s="13"/>
      <c r="W18" s="13"/>
      <c r="X18" s="13"/>
      <c r="Y18" s="13"/>
      <c r="Z18" s="13"/>
      <c r="AA18" s="13"/>
      <c r="AB18" s="13" t="s">
        <v>46</v>
      </c>
      <c r="AC18" s="13"/>
      <c r="AD18" s="13"/>
      <c r="AE18" s="13"/>
      <c r="AF18" s="13"/>
      <c r="AG18" s="13"/>
      <c r="AH18" s="13"/>
      <c r="AI18" s="13"/>
      <c r="AJ18" s="13"/>
      <c r="AK18" s="13"/>
      <c r="AL18" s="13"/>
      <c r="AM18" s="13"/>
      <c r="AN18" s="13"/>
      <c r="AO18" s="13" t="s">
        <v>169</v>
      </c>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t="s">
        <v>397</v>
      </c>
      <c r="BT18" s="2"/>
      <c r="BU18" s="2"/>
      <c r="BV18" s="2"/>
      <c r="BW18" s="2"/>
      <c r="BX18" s="2"/>
      <c r="BY18" s="2"/>
      <c r="BZ18" s="2"/>
      <c r="CA18" s="2"/>
      <c r="CB18" s="2"/>
      <c r="CC18" s="2"/>
    </row>
    <row r="19" spans="1:81" ht="45" customHeight="1" x14ac:dyDescent="0.2">
      <c r="A19" s="11" t="s">
        <v>398</v>
      </c>
      <c r="B19" s="12" t="s">
        <v>141</v>
      </c>
      <c r="C19" s="12" t="s">
        <v>141</v>
      </c>
      <c r="D19" s="12" t="s">
        <v>141</v>
      </c>
      <c r="E19" s="13" t="s">
        <v>399</v>
      </c>
      <c r="F19" s="12">
        <v>1</v>
      </c>
      <c r="G19" s="13"/>
      <c r="H19" s="13" t="s">
        <v>149</v>
      </c>
      <c r="I19" s="13" t="s">
        <v>150</v>
      </c>
      <c r="J19" s="13" t="s">
        <v>400</v>
      </c>
      <c r="K19" s="13" t="s">
        <v>401</v>
      </c>
      <c r="L19" s="13"/>
      <c r="M19" s="13" t="s">
        <v>155</v>
      </c>
      <c r="N19" s="13" t="s">
        <v>402</v>
      </c>
      <c r="O19" s="13" t="s">
        <v>30</v>
      </c>
      <c r="P19" s="13"/>
      <c r="Q19" s="13"/>
      <c r="R19" s="13" t="s">
        <v>403</v>
      </c>
      <c r="S19" s="13"/>
      <c r="T19" s="13"/>
      <c r="U19" s="13"/>
      <c r="V19" s="13"/>
      <c r="W19" s="13"/>
      <c r="X19" s="13"/>
      <c r="Y19" s="13"/>
      <c r="Z19" s="13"/>
      <c r="AA19" s="13"/>
      <c r="AB19" s="13" t="s">
        <v>46</v>
      </c>
      <c r="AC19" s="13"/>
      <c r="AD19" s="13"/>
      <c r="AE19" s="13"/>
      <c r="AF19" s="13"/>
      <c r="AG19" s="13"/>
      <c r="AH19" s="13"/>
      <c r="AI19" s="13"/>
      <c r="AJ19" s="13"/>
      <c r="AK19" s="13"/>
      <c r="AL19" s="13"/>
      <c r="AM19" s="13"/>
      <c r="AN19" s="13"/>
      <c r="AO19" s="13" t="s">
        <v>169</v>
      </c>
      <c r="AP19" s="13"/>
      <c r="AQ19" s="13"/>
      <c r="AR19" s="13"/>
      <c r="AS19" s="13"/>
      <c r="AT19" s="13"/>
      <c r="AU19" s="13"/>
      <c r="AV19" s="13"/>
      <c r="AW19" s="13"/>
      <c r="AX19" s="13"/>
      <c r="AY19" s="13"/>
      <c r="AZ19" s="13"/>
      <c r="BA19" s="13"/>
      <c r="BB19" s="13"/>
      <c r="BC19" s="13"/>
      <c r="BD19" s="12"/>
      <c r="BE19" s="12"/>
      <c r="BF19" s="12"/>
      <c r="BG19" s="13"/>
      <c r="BH19" s="13"/>
      <c r="BI19" s="13"/>
      <c r="BJ19" s="13"/>
      <c r="BK19" s="13"/>
      <c r="BL19" s="13"/>
      <c r="BM19" s="13"/>
      <c r="BN19" s="13"/>
      <c r="BO19" s="13"/>
      <c r="BP19" s="13"/>
      <c r="BQ19" s="12"/>
      <c r="BR19" s="13"/>
      <c r="BS19" s="13" t="s">
        <v>404</v>
      </c>
      <c r="BT19" s="2"/>
      <c r="BU19" s="2"/>
      <c r="BV19" s="2"/>
      <c r="BW19" s="2"/>
      <c r="BX19" s="2"/>
      <c r="BY19" s="2"/>
      <c r="BZ19" s="2"/>
      <c r="CA19" s="2"/>
      <c r="CB19" s="2"/>
      <c r="CC19" s="2"/>
    </row>
    <row r="20" spans="1:81" ht="45" customHeight="1" x14ac:dyDescent="0.2">
      <c r="A20" s="11" t="s">
        <v>405</v>
      </c>
      <c r="B20" s="12" t="s">
        <v>141</v>
      </c>
      <c r="C20" s="12" t="s">
        <v>141</v>
      </c>
      <c r="D20" s="12" t="s">
        <v>141</v>
      </c>
      <c r="E20" s="13" t="s">
        <v>272</v>
      </c>
      <c r="F20" s="12">
        <v>100</v>
      </c>
      <c r="G20" s="13"/>
      <c r="H20" s="13" t="s">
        <v>149</v>
      </c>
      <c r="I20" s="13" t="s">
        <v>150</v>
      </c>
      <c r="J20" s="13" t="s">
        <v>273</v>
      </c>
      <c r="K20" s="13" t="s">
        <v>274</v>
      </c>
      <c r="L20" s="13"/>
      <c r="M20" s="13" t="s">
        <v>155</v>
      </c>
      <c r="N20" s="13" t="s">
        <v>275</v>
      </c>
      <c r="O20" s="13" t="s">
        <v>30</v>
      </c>
      <c r="P20" s="13" t="s">
        <v>406</v>
      </c>
      <c r="Q20" s="13" t="s">
        <v>407</v>
      </c>
      <c r="R20" s="13" t="s">
        <v>408</v>
      </c>
      <c r="S20" s="13" t="s">
        <v>409</v>
      </c>
      <c r="T20" s="13"/>
      <c r="U20" s="17" t="str">
        <f>HYPERLINK("mailto:nicolas.honorio@bol.com.br","nicolas.honorio@bol.com.br")</f>
        <v>nicolas.honorio@bol.com.br</v>
      </c>
      <c r="V20" s="13" t="s">
        <v>410</v>
      </c>
      <c r="W20" s="13" t="s">
        <v>407</v>
      </c>
      <c r="X20" s="13" t="s">
        <v>408</v>
      </c>
      <c r="Y20" s="13"/>
      <c r="Z20" s="18"/>
      <c r="AA20" s="17" t="str">
        <f>HYPERLINK("mailto:telecentroceusaorafael@gmail.com","telecentroceusaorafael@gmail.com")</f>
        <v>telecentroceusaorafael@gmail.com</v>
      </c>
      <c r="AB20" s="13" t="s">
        <v>46</v>
      </c>
      <c r="AC20" s="13"/>
      <c r="AD20" s="13"/>
      <c r="AE20" s="13" t="s">
        <v>169</v>
      </c>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t="s">
        <v>411</v>
      </c>
      <c r="BD20" s="12">
        <v>3</v>
      </c>
      <c r="BE20" s="12" t="s">
        <v>412</v>
      </c>
      <c r="BF20" s="12">
        <v>850</v>
      </c>
      <c r="BG20" s="13"/>
      <c r="BH20" s="13"/>
      <c r="BI20" s="13" t="s">
        <v>169</v>
      </c>
      <c r="BJ20" s="13" t="s">
        <v>169</v>
      </c>
      <c r="BK20" s="13" t="s">
        <v>169</v>
      </c>
      <c r="BL20" s="13" t="s">
        <v>169</v>
      </c>
      <c r="BM20" s="13" t="s">
        <v>169</v>
      </c>
      <c r="BN20" s="13" t="s">
        <v>137</v>
      </c>
      <c r="BO20" s="13" t="s">
        <v>413</v>
      </c>
      <c r="BP20" s="13" t="s">
        <v>138</v>
      </c>
      <c r="BQ20" s="12">
        <v>50</v>
      </c>
      <c r="BR20" s="13"/>
      <c r="BS20" s="13"/>
      <c r="BT20" s="2"/>
      <c r="BU20" s="2"/>
      <c r="BV20" s="2"/>
      <c r="BW20" s="2"/>
      <c r="BX20" s="2"/>
      <c r="BY20" s="2"/>
      <c r="BZ20" s="2"/>
      <c r="CA20" s="2"/>
      <c r="CB20" s="2"/>
      <c r="CC20" s="2"/>
    </row>
    <row r="21" spans="1:81" ht="45" customHeight="1" x14ac:dyDescent="0.2">
      <c r="A21" s="11" t="s">
        <v>414</v>
      </c>
      <c r="B21" s="13" t="s">
        <v>294</v>
      </c>
      <c r="C21" s="13" t="s">
        <v>294</v>
      </c>
      <c r="D21" s="13" t="s">
        <v>294</v>
      </c>
      <c r="E21" s="13" t="s">
        <v>255</v>
      </c>
      <c r="F21" s="12">
        <v>823</v>
      </c>
      <c r="G21" s="13"/>
      <c r="H21" s="13" t="s">
        <v>149</v>
      </c>
      <c r="I21" s="13" t="s">
        <v>150</v>
      </c>
      <c r="J21" s="13" t="s">
        <v>256</v>
      </c>
      <c r="K21" s="13" t="s">
        <v>263</v>
      </c>
      <c r="L21" s="13"/>
      <c r="M21" s="13" t="s">
        <v>155</v>
      </c>
      <c r="N21" s="13" t="s">
        <v>258</v>
      </c>
      <c r="O21" s="13" t="s">
        <v>30</v>
      </c>
      <c r="P21" s="13"/>
      <c r="Q21" s="13"/>
      <c r="R21" s="13"/>
      <c r="S21" s="13"/>
      <c r="T21" s="13"/>
      <c r="U21" s="13"/>
      <c r="V21" s="13"/>
      <c r="W21" s="13"/>
      <c r="X21" s="13"/>
      <c r="Y21" s="13"/>
      <c r="Z21" s="13"/>
      <c r="AA21" s="13"/>
      <c r="AB21" s="13" t="s">
        <v>46</v>
      </c>
      <c r="AC21" s="13"/>
      <c r="AD21" s="13"/>
      <c r="AE21" s="13" t="s">
        <v>169</v>
      </c>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2"/>
      <c r="BE21" s="12"/>
      <c r="BF21" s="12"/>
      <c r="BG21" s="13"/>
      <c r="BH21" s="13"/>
      <c r="BI21" s="13"/>
      <c r="BJ21" s="13"/>
      <c r="BK21" s="13"/>
      <c r="BL21" s="13"/>
      <c r="BM21" s="13"/>
      <c r="BN21" s="13"/>
      <c r="BO21" s="13"/>
      <c r="BP21" s="13"/>
      <c r="BQ21" s="12"/>
      <c r="BR21" s="13"/>
      <c r="BS21" s="13" t="s">
        <v>415</v>
      </c>
      <c r="BT21" s="2"/>
      <c r="BU21" s="2"/>
      <c r="BV21" s="2"/>
      <c r="BW21" s="2"/>
      <c r="BX21" s="2"/>
      <c r="BY21" s="2"/>
      <c r="BZ21" s="2"/>
      <c r="CA21" s="2"/>
      <c r="CB21" s="2"/>
      <c r="CC21" s="2"/>
    </row>
    <row r="22" spans="1:81" ht="45" customHeight="1" x14ac:dyDescent="0.2">
      <c r="A22" s="11" t="s">
        <v>416</v>
      </c>
      <c r="B22" s="12" t="s">
        <v>141</v>
      </c>
      <c r="C22" s="12" t="s">
        <v>141</v>
      </c>
      <c r="D22" s="12" t="s">
        <v>141</v>
      </c>
      <c r="E22" s="13" t="s">
        <v>242</v>
      </c>
      <c r="F22" s="12">
        <v>221</v>
      </c>
      <c r="G22" s="13"/>
      <c r="H22" s="13" t="s">
        <v>149</v>
      </c>
      <c r="I22" s="13" t="s">
        <v>150</v>
      </c>
      <c r="J22" s="13" t="s">
        <v>243</v>
      </c>
      <c r="K22" s="13" t="s">
        <v>244</v>
      </c>
      <c r="L22" s="13" t="s">
        <v>245</v>
      </c>
      <c r="M22" s="13" t="s">
        <v>155</v>
      </c>
      <c r="N22" s="13" t="s">
        <v>246</v>
      </c>
      <c r="O22" s="13" t="s">
        <v>30</v>
      </c>
      <c r="P22" s="13" t="s">
        <v>417</v>
      </c>
      <c r="Q22" s="13" t="s">
        <v>407</v>
      </c>
      <c r="R22" s="13" t="s">
        <v>250</v>
      </c>
      <c r="S22" s="13" t="s">
        <v>418</v>
      </c>
      <c r="T22" s="13"/>
      <c r="U22" s="17" t="str">
        <f>HYPERLINK("mailto:telecentrozn@gmail.com","telecentrozn@gmail.com")</f>
        <v>telecentrozn@gmail.com</v>
      </c>
      <c r="V22" s="13" t="s">
        <v>419</v>
      </c>
      <c r="W22" s="13" t="s">
        <v>420</v>
      </c>
      <c r="X22" s="13" t="s">
        <v>250</v>
      </c>
      <c r="Y22" s="13"/>
      <c r="Z22" s="13"/>
      <c r="AA22" s="17" t="str">
        <f>HYPERLINK("mailto:telecentrozn@gmail.com","telecentrozn@gmail.com")</f>
        <v>telecentrozn@gmail.com</v>
      </c>
      <c r="AB22" s="13" t="s">
        <v>46</v>
      </c>
      <c r="AC22" s="13"/>
      <c r="AD22" s="13"/>
      <c r="AE22" s="13" t="s">
        <v>169</v>
      </c>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t="s">
        <v>411</v>
      </c>
      <c r="BD22" s="12">
        <v>2</v>
      </c>
      <c r="BE22" s="12" t="s">
        <v>421</v>
      </c>
      <c r="BF22" s="12">
        <v>450</v>
      </c>
      <c r="BG22" s="13"/>
      <c r="BH22" s="13"/>
      <c r="BI22" s="13" t="s">
        <v>169</v>
      </c>
      <c r="BJ22" s="13" t="s">
        <v>169</v>
      </c>
      <c r="BK22" s="13" t="s">
        <v>169</v>
      </c>
      <c r="BL22" s="13" t="s">
        <v>169</v>
      </c>
      <c r="BM22" s="13" t="s">
        <v>169</v>
      </c>
      <c r="BN22" s="13" t="s">
        <v>137</v>
      </c>
      <c r="BO22" s="13" t="s">
        <v>422</v>
      </c>
      <c r="BP22" s="13" t="s">
        <v>138</v>
      </c>
      <c r="BQ22" s="12">
        <v>45</v>
      </c>
      <c r="BR22" s="13"/>
      <c r="BS22" s="13"/>
      <c r="BT22" s="2"/>
      <c r="BU22" s="2"/>
      <c r="BV22" s="2"/>
      <c r="BW22" s="2"/>
      <c r="BX22" s="2"/>
      <c r="BY22" s="2"/>
      <c r="BZ22" s="2"/>
      <c r="CA22" s="2"/>
      <c r="CB22" s="2"/>
      <c r="CC22" s="2"/>
    </row>
    <row r="23" spans="1:81" ht="45" customHeight="1" x14ac:dyDescent="0.2">
      <c r="A23" s="11" t="s">
        <v>423</v>
      </c>
      <c r="B23" s="13" t="s">
        <v>294</v>
      </c>
      <c r="C23" s="13" t="s">
        <v>424</v>
      </c>
      <c r="D23" s="13" t="s">
        <v>294</v>
      </c>
      <c r="E23" s="13"/>
      <c r="F23" s="12"/>
      <c r="G23" s="13"/>
      <c r="H23" s="13" t="s">
        <v>149</v>
      </c>
      <c r="I23" s="13" t="s">
        <v>150</v>
      </c>
      <c r="J23" s="13"/>
      <c r="K23" s="13"/>
      <c r="L23" s="13"/>
      <c r="M23" s="13" t="s">
        <v>155</v>
      </c>
      <c r="N23" s="13"/>
      <c r="O23" s="13" t="s">
        <v>40</v>
      </c>
      <c r="P23" s="13"/>
      <c r="Q23" s="13"/>
      <c r="R23" s="13"/>
      <c r="S23" s="13"/>
      <c r="T23" s="13"/>
      <c r="U23" s="13"/>
      <c r="V23" s="13"/>
      <c r="W23" s="13"/>
      <c r="X23" s="13"/>
      <c r="Y23" s="13"/>
      <c r="Z23" s="13"/>
      <c r="AA23" s="13"/>
      <c r="AB23" s="13" t="s">
        <v>9</v>
      </c>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2"/>
      <c r="BR23" s="13"/>
      <c r="BS23" s="13" t="s">
        <v>298</v>
      </c>
      <c r="BT23" s="2"/>
      <c r="BU23" s="2"/>
      <c r="BV23" s="2"/>
      <c r="BW23" s="2"/>
      <c r="BX23" s="2"/>
      <c r="BY23" s="2"/>
      <c r="BZ23" s="2"/>
      <c r="CA23" s="2"/>
      <c r="CB23" s="2"/>
      <c r="CC23" s="2"/>
    </row>
    <row r="24" spans="1:81" ht="45" customHeight="1" x14ac:dyDescent="0.2">
      <c r="A24" s="11" t="s">
        <v>425</v>
      </c>
      <c r="B24" s="13" t="s">
        <v>294</v>
      </c>
      <c r="C24" s="13" t="s">
        <v>294</v>
      </c>
      <c r="D24" s="13" t="s">
        <v>294</v>
      </c>
      <c r="E24" s="13"/>
      <c r="F24" s="12"/>
      <c r="G24" s="13"/>
      <c r="H24" s="13" t="s">
        <v>149</v>
      </c>
      <c r="I24" s="13" t="s">
        <v>150</v>
      </c>
      <c r="J24" s="13"/>
      <c r="K24" s="13"/>
      <c r="L24" s="13"/>
      <c r="M24" s="13" t="s">
        <v>155</v>
      </c>
      <c r="N24" s="13"/>
      <c r="O24" s="13" t="s">
        <v>40</v>
      </c>
      <c r="P24" s="13"/>
      <c r="Q24" s="13"/>
      <c r="R24" s="13"/>
      <c r="S24" s="13"/>
      <c r="T24" s="13"/>
      <c r="U24" s="13"/>
      <c r="V24" s="13"/>
      <c r="W24" s="13"/>
      <c r="X24" s="13"/>
      <c r="Y24" s="13"/>
      <c r="Z24" s="13"/>
      <c r="AA24" s="13"/>
      <c r="AB24" s="13" t="s">
        <v>31</v>
      </c>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2"/>
      <c r="BR24" s="13"/>
      <c r="BS24" s="13" t="s">
        <v>298</v>
      </c>
      <c r="BT24" s="2"/>
      <c r="BU24" s="2"/>
      <c r="BV24" s="2"/>
      <c r="BW24" s="2"/>
      <c r="BX24" s="2"/>
      <c r="BY24" s="2"/>
      <c r="BZ24" s="2"/>
      <c r="CA24" s="2"/>
      <c r="CB24" s="2"/>
      <c r="CC24" s="2"/>
    </row>
    <row r="25" spans="1:81" ht="45" customHeight="1" x14ac:dyDescent="0.2">
      <c r="A25" s="11" t="s">
        <v>426</v>
      </c>
      <c r="B25" s="13" t="s">
        <v>427</v>
      </c>
      <c r="C25" s="13" t="s">
        <v>428</v>
      </c>
      <c r="D25" s="13" t="s">
        <v>294</v>
      </c>
      <c r="E25" s="13" t="s">
        <v>429</v>
      </c>
      <c r="F25" s="12">
        <v>46</v>
      </c>
      <c r="G25" s="13"/>
      <c r="H25" s="13" t="s">
        <v>149</v>
      </c>
      <c r="I25" s="13" t="s">
        <v>150</v>
      </c>
      <c r="J25" s="13" t="s">
        <v>256</v>
      </c>
      <c r="K25" s="13" t="s">
        <v>430</v>
      </c>
      <c r="L25" s="13"/>
      <c r="M25" s="13" t="s">
        <v>155</v>
      </c>
      <c r="N25" s="13" t="s">
        <v>431</v>
      </c>
      <c r="O25" s="13" t="s">
        <v>30</v>
      </c>
      <c r="P25" s="13"/>
      <c r="Q25" s="13"/>
      <c r="R25" s="13"/>
      <c r="S25" s="13"/>
      <c r="T25" s="13"/>
      <c r="U25" s="13"/>
      <c r="V25" s="13"/>
      <c r="W25" s="13"/>
      <c r="X25" s="13"/>
      <c r="Y25" s="13"/>
      <c r="Z25" s="13"/>
      <c r="AA25" s="13"/>
      <c r="AB25" s="13" t="s">
        <v>16</v>
      </c>
      <c r="AC25" s="13"/>
      <c r="AD25" s="13"/>
      <c r="AE25" s="13"/>
      <c r="AF25" s="13" t="s">
        <v>169</v>
      </c>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2"/>
      <c r="BR25" s="13"/>
      <c r="BS25" s="13" t="s">
        <v>432</v>
      </c>
      <c r="BT25" s="2"/>
      <c r="BU25" s="2"/>
      <c r="BV25" s="2"/>
      <c r="BW25" s="2"/>
      <c r="BX25" s="2"/>
      <c r="BY25" s="2"/>
      <c r="BZ25" s="2"/>
      <c r="CA25" s="2"/>
      <c r="CB25" s="2"/>
      <c r="CC25" s="2"/>
    </row>
    <row r="26" spans="1:81" ht="45" customHeight="1" x14ac:dyDescent="0.2">
      <c r="A26" s="11" t="s">
        <v>433</v>
      </c>
      <c r="B26" s="13" t="s">
        <v>294</v>
      </c>
      <c r="C26" s="13" t="s">
        <v>434</v>
      </c>
      <c r="D26" s="13" t="s">
        <v>294</v>
      </c>
      <c r="E26" s="13" t="s">
        <v>295</v>
      </c>
      <c r="F26" s="12">
        <v>268</v>
      </c>
      <c r="G26" s="13"/>
      <c r="H26" s="13" t="s">
        <v>149</v>
      </c>
      <c r="I26" s="13" t="s">
        <v>150</v>
      </c>
      <c r="J26" s="13" t="s">
        <v>226</v>
      </c>
      <c r="K26" s="13" t="s">
        <v>430</v>
      </c>
      <c r="L26" s="13" t="s">
        <v>435</v>
      </c>
      <c r="M26" s="13" t="s">
        <v>155</v>
      </c>
      <c r="N26" s="13" t="s">
        <v>297</v>
      </c>
      <c r="O26" s="13" t="s">
        <v>30</v>
      </c>
      <c r="P26" s="13"/>
      <c r="Q26" s="13"/>
      <c r="R26" s="13"/>
      <c r="S26" s="13"/>
      <c r="T26" s="13"/>
      <c r="U26" s="13"/>
      <c r="V26" s="13"/>
      <c r="W26" s="13"/>
      <c r="X26" s="13"/>
      <c r="Y26" s="13"/>
      <c r="Z26" s="13"/>
      <c r="AA26" s="13"/>
      <c r="AB26" s="13" t="s">
        <v>16</v>
      </c>
      <c r="AC26" s="13"/>
      <c r="AD26" s="13"/>
      <c r="AE26" s="13"/>
      <c r="AF26" s="13" t="s">
        <v>169</v>
      </c>
      <c r="AG26" s="13"/>
      <c r="AH26" s="13"/>
      <c r="AI26" s="13"/>
      <c r="AJ26" s="13"/>
      <c r="AK26" s="13"/>
      <c r="AL26" s="13"/>
      <c r="AM26" s="13"/>
      <c r="AN26" s="13"/>
      <c r="AO26" s="13"/>
      <c r="AP26" s="13"/>
      <c r="AQ26" s="13"/>
      <c r="AR26" s="13" t="s">
        <v>169</v>
      </c>
      <c r="AS26" s="13"/>
      <c r="AT26" s="13"/>
      <c r="AU26" s="13"/>
      <c r="AV26" s="13"/>
      <c r="AW26" s="13"/>
      <c r="AX26" s="13"/>
      <c r="AY26" s="13"/>
      <c r="AZ26" s="13"/>
      <c r="BA26" s="13"/>
      <c r="BB26" s="13" t="s">
        <v>436</v>
      </c>
      <c r="BC26" s="13" t="s">
        <v>437</v>
      </c>
      <c r="BD26" s="13"/>
      <c r="BE26" s="13"/>
      <c r="BF26" s="13"/>
      <c r="BG26" s="13"/>
      <c r="BH26" s="13"/>
      <c r="BI26" s="13"/>
      <c r="BJ26" s="13"/>
      <c r="BK26" s="13"/>
      <c r="BL26" s="13"/>
      <c r="BM26" s="13"/>
      <c r="BN26" s="13"/>
      <c r="BO26" s="13"/>
      <c r="BP26" s="13"/>
      <c r="BQ26" s="12"/>
      <c r="BR26" s="13"/>
      <c r="BS26" s="13" t="s">
        <v>298</v>
      </c>
      <c r="BT26" s="2"/>
      <c r="BU26" s="2"/>
      <c r="BV26" s="2"/>
      <c r="BW26" s="2"/>
      <c r="BX26" s="2"/>
      <c r="BY26" s="2"/>
      <c r="BZ26" s="2"/>
      <c r="CA26" s="2"/>
      <c r="CB26" s="2"/>
      <c r="CC26" s="2"/>
    </row>
    <row r="27" spans="1:81" ht="45" customHeight="1" x14ac:dyDescent="0.2">
      <c r="A27" s="11" t="s">
        <v>438</v>
      </c>
      <c r="B27" s="12" t="s">
        <v>439</v>
      </c>
      <c r="C27" s="17" t="str">
        <f>HYPERLINK("https://www.facebook.com/coletivocinemateus?fref=pb&amp;hc_location=profile_browser","https://www.facebook.com/coletivocinemateus?fref=pb&amp;hc_location=profile_browser")</f>
        <v>https://www.facebook.com/coletivocinemateus?fref=pb&amp;hc_location=profile_browser</v>
      </c>
      <c r="D27" s="13" t="s">
        <v>294</v>
      </c>
      <c r="E27" s="13"/>
      <c r="F27" s="12"/>
      <c r="G27" s="13"/>
      <c r="H27" s="13" t="s">
        <v>149</v>
      </c>
      <c r="I27" s="13" t="s">
        <v>150</v>
      </c>
      <c r="J27" s="13"/>
      <c r="K27" s="13"/>
      <c r="L27" s="13"/>
      <c r="M27" s="13" t="s">
        <v>155</v>
      </c>
      <c r="N27" s="13"/>
      <c r="O27" s="13" t="s">
        <v>40</v>
      </c>
      <c r="P27" s="13"/>
      <c r="Q27" s="13"/>
      <c r="R27" s="13"/>
      <c r="S27" s="13"/>
      <c r="T27" s="13"/>
      <c r="U27" s="13"/>
      <c r="V27" s="13"/>
      <c r="W27" s="13"/>
      <c r="X27" s="13"/>
      <c r="Y27" s="13"/>
      <c r="Z27" s="13"/>
      <c r="AA27" s="13"/>
      <c r="AB27" s="13" t="s">
        <v>9</v>
      </c>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2"/>
      <c r="BR27" s="13"/>
      <c r="BS27" s="13" t="s">
        <v>298</v>
      </c>
      <c r="BT27" s="2"/>
      <c r="BU27" s="2"/>
      <c r="BV27" s="2"/>
      <c r="BW27" s="2"/>
      <c r="BX27" s="2"/>
      <c r="BY27" s="2"/>
      <c r="BZ27" s="2"/>
      <c r="CA27" s="2"/>
      <c r="CB27" s="2"/>
      <c r="CC27" s="2"/>
    </row>
    <row r="28" spans="1:81" ht="45" customHeight="1" x14ac:dyDescent="0.2">
      <c r="A28" s="20" t="s">
        <v>440</v>
      </c>
      <c r="B28" s="12" t="s">
        <v>294</v>
      </c>
      <c r="C28" s="13" t="s">
        <v>441</v>
      </c>
      <c r="D28" s="13" t="s">
        <v>442</v>
      </c>
      <c r="E28" s="13" t="s">
        <v>443</v>
      </c>
      <c r="F28" s="12">
        <v>321</v>
      </c>
      <c r="G28" s="13"/>
      <c r="H28" s="13" t="s">
        <v>149</v>
      </c>
      <c r="I28" s="13" t="s">
        <v>150</v>
      </c>
      <c r="J28" s="13" t="s">
        <v>256</v>
      </c>
      <c r="K28" s="13" t="s">
        <v>444</v>
      </c>
      <c r="L28" s="13" t="s">
        <v>445</v>
      </c>
      <c r="M28" s="13" t="s">
        <v>155</v>
      </c>
      <c r="N28" s="13" t="s">
        <v>446</v>
      </c>
      <c r="O28" s="13" t="s">
        <v>30</v>
      </c>
      <c r="P28" s="13" t="s">
        <v>447</v>
      </c>
      <c r="Q28" s="13" t="s">
        <v>448</v>
      </c>
      <c r="R28" s="13" t="s">
        <v>449</v>
      </c>
      <c r="S28" s="13" t="s">
        <v>450</v>
      </c>
      <c r="T28" s="13" t="s">
        <v>451</v>
      </c>
      <c r="U28" s="13" t="s">
        <v>452</v>
      </c>
      <c r="V28" s="13"/>
      <c r="W28" s="13"/>
      <c r="X28" s="13"/>
      <c r="Y28" s="13"/>
      <c r="Z28" s="13"/>
      <c r="AA28" s="13"/>
      <c r="AB28" s="13" t="s">
        <v>16</v>
      </c>
      <c r="AC28" s="13"/>
      <c r="AD28" s="13"/>
      <c r="AE28" s="13"/>
      <c r="AF28" s="13" t="s">
        <v>169</v>
      </c>
      <c r="AG28" s="13"/>
      <c r="AH28" s="13"/>
      <c r="AI28" s="13"/>
      <c r="AJ28" s="13"/>
      <c r="AK28" s="13"/>
      <c r="AL28" s="13"/>
      <c r="AM28" s="13"/>
      <c r="AN28" s="13"/>
      <c r="AO28" s="13"/>
      <c r="AP28" s="13" t="s">
        <v>169</v>
      </c>
      <c r="AQ28" s="13"/>
      <c r="AR28" s="13" t="s">
        <v>169</v>
      </c>
      <c r="AS28" s="13"/>
      <c r="AT28" s="13"/>
      <c r="AU28" s="13"/>
      <c r="AV28" s="13"/>
      <c r="AW28" s="13"/>
      <c r="AX28" s="13"/>
      <c r="AY28" s="13"/>
      <c r="AZ28" s="13"/>
      <c r="BA28" s="13"/>
      <c r="BB28" s="13" t="s">
        <v>436</v>
      </c>
      <c r="BC28" s="13" t="s">
        <v>453</v>
      </c>
      <c r="BD28" s="13" t="s">
        <v>454</v>
      </c>
      <c r="BE28" s="13"/>
      <c r="BF28" s="13"/>
      <c r="BG28" s="13"/>
      <c r="BH28" s="13"/>
      <c r="BI28" s="13"/>
      <c r="BJ28" s="13"/>
      <c r="BK28" s="13"/>
      <c r="BL28" s="13"/>
      <c r="BM28" s="13"/>
      <c r="BN28" s="13"/>
      <c r="BO28" s="13"/>
      <c r="BP28" s="13"/>
      <c r="BQ28" s="12"/>
      <c r="BR28" s="13"/>
      <c r="BS28" s="21"/>
      <c r="BT28" s="2"/>
      <c r="BU28" s="2"/>
      <c r="BV28" s="2"/>
      <c r="BW28" s="2"/>
      <c r="BX28" s="2"/>
      <c r="BY28" s="2"/>
      <c r="BZ28" s="2"/>
      <c r="CA28" s="2"/>
      <c r="CB28" s="2"/>
      <c r="CC28" s="2"/>
    </row>
    <row r="29" spans="1:81" ht="45" customHeight="1" x14ac:dyDescent="0.2">
      <c r="A29" s="20" t="s">
        <v>455</v>
      </c>
      <c r="B29" s="12" t="s">
        <v>294</v>
      </c>
      <c r="C29" s="13" t="s">
        <v>179</v>
      </c>
      <c r="D29" s="13" t="s">
        <v>294</v>
      </c>
      <c r="E29" s="13" t="s">
        <v>456</v>
      </c>
      <c r="F29" s="12">
        <v>128</v>
      </c>
      <c r="G29" s="13"/>
      <c r="H29" s="13" t="s">
        <v>149</v>
      </c>
      <c r="I29" s="13" t="s">
        <v>150</v>
      </c>
      <c r="J29" s="13" t="s">
        <v>155</v>
      </c>
      <c r="K29" s="13" t="s">
        <v>457</v>
      </c>
      <c r="L29" s="13"/>
      <c r="M29" s="13" t="s">
        <v>155</v>
      </c>
      <c r="N29" s="13" t="s">
        <v>458</v>
      </c>
      <c r="O29" s="13" t="s">
        <v>30</v>
      </c>
      <c r="P29" s="13" t="s">
        <v>459</v>
      </c>
      <c r="Q29" s="13" t="s">
        <v>460</v>
      </c>
      <c r="R29" s="13"/>
      <c r="S29" s="13" t="s">
        <v>461</v>
      </c>
      <c r="T29" s="13"/>
      <c r="U29" s="22" t="str">
        <f>HYPERLINK("mailto:betomr8@yahoo.com.br","betomr8@yahoo.com.br")</f>
        <v>betomr8@yahoo.com.br</v>
      </c>
      <c r="V29" s="13"/>
      <c r="W29" s="13"/>
      <c r="X29" s="13"/>
      <c r="Y29" s="13"/>
      <c r="Z29" s="13"/>
      <c r="AA29" s="13"/>
      <c r="AB29" s="13" t="s">
        <v>92</v>
      </c>
      <c r="AC29" s="13" t="s">
        <v>462</v>
      </c>
      <c r="AD29" s="13"/>
      <c r="AE29" s="13" t="s">
        <v>169</v>
      </c>
      <c r="AF29" s="13" t="s">
        <v>169</v>
      </c>
      <c r="AG29" s="13" t="s">
        <v>169</v>
      </c>
      <c r="AH29" s="13"/>
      <c r="AI29" s="13"/>
      <c r="AJ29" s="13"/>
      <c r="AK29" s="13"/>
      <c r="AL29" s="13"/>
      <c r="AM29" s="13"/>
      <c r="AN29" s="13"/>
      <c r="AO29" s="13"/>
      <c r="AP29" s="13" t="s">
        <v>169</v>
      </c>
      <c r="AQ29" s="13"/>
      <c r="AR29" s="13"/>
      <c r="AS29" s="13"/>
      <c r="AT29" s="13"/>
      <c r="AU29" s="13"/>
      <c r="AV29" s="13"/>
      <c r="AW29" s="13"/>
      <c r="AX29" s="13"/>
      <c r="AY29" s="13"/>
      <c r="AZ29" s="13"/>
      <c r="BA29" s="13"/>
      <c r="BB29" s="13"/>
      <c r="BC29" s="13" t="s">
        <v>463</v>
      </c>
      <c r="BD29" s="13"/>
      <c r="BE29" s="13"/>
      <c r="BF29" s="13"/>
      <c r="BG29" s="13"/>
      <c r="BH29" s="13"/>
      <c r="BI29" s="13"/>
      <c r="BJ29" s="13"/>
      <c r="BK29" s="13"/>
      <c r="BL29" s="13"/>
      <c r="BM29" s="13"/>
      <c r="BN29" s="13"/>
      <c r="BO29" s="13"/>
      <c r="BP29" s="13"/>
      <c r="BQ29" s="12"/>
      <c r="BR29" s="13"/>
      <c r="BS29" s="21"/>
      <c r="BT29" s="2"/>
      <c r="BU29" s="2"/>
      <c r="BV29" s="2"/>
      <c r="BW29" s="2"/>
      <c r="BX29" s="2"/>
      <c r="BY29" s="2"/>
      <c r="BZ29" s="2"/>
      <c r="CA29" s="2"/>
      <c r="CB29" s="2"/>
      <c r="CC29" s="2"/>
    </row>
    <row r="30" spans="1:81" ht="45" customHeight="1" x14ac:dyDescent="0.2">
      <c r="A30" s="20" t="s">
        <v>464</v>
      </c>
      <c r="B30" s="12" t="s">
        <v>465</v>
      </c>
      <c r="C30" s="13" t="s">
        <v>466</v>
      </c>
      <c r="D30" s="13" t="s">
        <v>467</v>
      </c>
      <c r="E30" s="13"/>
      <c r="F30" s="13"/>
      <c r="G30" s="13"/>
      <c r="H30" s="13" t="s">
        <v>149</v>
      </c>
      <c r="I30" s="13" t="s">
        <v>150</v>
      </c>
      <c r="J30" s="13"/>
      <c r="K30" s="13"/>
      <c r="L30" s="13"/>
      <c r="M30" s="13"/>
      <c r="N30" s="13"/>
      <c r="O30" s="13" t="s">
        <v>40</v>
      </c>
      <c r="P30" s="13"/>
      <c r="Q30" s="13"/>
      <c r="R30" s="13"/>
      <c r="S30" s="13"/>
      <c r="T30" s="13"/>
      <c r="U30" s="13"/>
      <c r="V30" s="13"/>
      <c r="W30" s="13"/>
      <c r="X30" s="13"/>
      <c r="Y30" s="13"/>
      <c r="Z30" s="13"/>
      <c r="AA30" s="13"/>
      <c r="AB30" s="13" t="s">
        <v>9</v>
      </c>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2"/>
      <c r="BR30" s="13"/>
      <c r="BS30" s="21"/>
      <c r="BT30" s="2"/>
      <c r="BU30" s="2"/>
      <c r="BV30" s="2"/>
      <c r="BW30" s="2"/>
      <c r="BX30" s="2"/>
      <c r="BY30" s="2"/>
      <c r="BZ30" s="2"/>
      <c r="CA30" s="2"/>
      <c r="CB30" s="2"/>
      <c r="CC30" s="2"/>
    </row>
    <row r="31" spans="1:81" ht="45" customHeight="1" x14ac:dyDescent="0.2">
      <c r="A31" s="20" t="s">
        <v>468</v>
      </c>
      <c r="B31" s="12" t="s">
        <v>294</v>
      </c>
      <c r="C31" s="13" t="s">
        <v>294</v>
      </c>
      <c r="D31" s="13" t="s">
        <v>294</v>
      </c>
      <c r="E31" s="13" t="s">
        <v>181</v>
      </c>
      <c r="F31" s="12">
        <v>502</v>
      </c>
      <c r="G31" s="13"/>
      <c r="H31" s="13" t="s">
        <v>149</v>
      </c>
      <c r="I31" s="13" t="s">
        <v>150</v>
      </c>
      <c r="J31" s="13" t="s">
        <v>183</v>
      </c>
      <c r="K31" s="13" t="s">
        <v>469</v>
      </c>
      <c r="L31" s="13"/>
      <c r="M31" s="13" t="s">
        <v>155</v>
      </c>
      <c r="N31" s="13" t="s">
        <v>184</v>
      </c>
      <c r="O31" s="13" t="s">
        <v>30</v>
      </c>
      <c r="P31" s="13" t="s">
        <v>470</v>
      </c>
      <c r="Q31" s="13" t="s">
        <v>471</v>
      </c>
      <c r="R31" s="13" t="s">
        <v>472</v>
      </c>
      <c r="S31" s="13" t="s">
        <v>473</v>
      </c>
      <c r="T31" s="13" t="s">
        <v>474</v>
      </c>
      <c r="U31" s="13"/>
      <c r="V31" s="13"/>
      <c r="W31" s="13"/>
      <c r="X31" s="13"/>
      <c r="Y31" s="13"/>
      <c r="Z31" s="13"/>
      <c r="AA31" s="13"/>
      <c r="AB31" s="21" t="s">
        <v>46</v>
      </c>
      <c r="AC31" s="13"/>
      <c r="AD31" s="13"/>
      <c r="AE31" s="13"/>
      <c r="AF31" s="13" t="s">
        <v>169</v>
      </c>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2"/>
      <c r="BR31" s="13"/>
      <c r="BS31" s="21"/>
      <c r="BT31" s="2"/>
      <c r="BU31" s="2"/>
      <c r="BV31" s="2"/>
      <c r="BW31" s="2"/>
      <c r="BX31" s="2"/>
      <c r="BY31" s="2"/>
      <c r="BZ31" s="2"/>
      <c r="CA31" s="2"/>
      <c r="CB31" s="2"/>
      <c r="CC31" s="2"/>
    </row>
    <row r="32" spans="1:81" ht="45" customHeight="1" x14ac:dyDescent="0.2">
      <c r="A32" s="11" t="s">
        <v>475</v>
      </c>
      <c r="B32" s="12" t="s">
        <v>294</v>
      </c>
      <c r="C32" s="12" t="s">
        <v>294</v>
      </c>
      <c r="D32" s="12" t="s">
        <v>294</v>
      </c>
      <c r="E32" s="21" t="s">
        <v>475</v>
      </c>
      <c r="F32" s="21"/>
      <c r="G32" s="21"/>
      <c r="H32" s="13" t="s">
        <v>149</v>
      </c>
      <c r="I32" s="13" t="s">
        <v>150</v>
      </c>
      <c r="J32" s="21" t="s">
        <v>476</v>
      </c>
      <c r="K32" s="21" t="s">
        <v>477</v>
      </c>
      <c r="L32" s="21"/>
      <c r="M32" s="13" t="s">
        <v>155</v>
      </c>
      <c r="N32" s="13" t="s">
        <v>478</v>
      </c>
      <c r="O32" s="13" t="s">
        <v>30</v>
      </c>
      <c r="P32" s="21"/>
      <c r="Q32" s="21"/>
      <c r="R32" s="21"/>
      <c r="S32" s="21"/>
      <c r="T32" s="21"/>
      <c r="U32" s="21"/>
      <c r="V32" s="21"/>
      <c r="W32" s="21"/>
      <c r="X32" s="21"/>
      <c r="Y32" s="21"/>
      <c r="Z32" s="21"/>
      <c r="AA32" s="21"/>
      <c r="AB32" s="21" t="s">
        <v>92</v>
      </c>
      <c r="AC32" s="21" t="s">
        <v>479</v>
      </c>
      <c r="AD32" s="21"/>
      <c r="AE32" s="21"/>
      <c r="AF32" s="21"/>
      <c r="AG32" s="21"/>
      <c r="AH32" s="21"/>
      <c r="AI32" s="21"/>
      <c r="AJ32" s="21"/>
      <c r="AK32" s="21" t="s">
        <v>169</v>
      </c>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t="s">
        <v>480</v>
      </c>
      <c r="BT32" s="2"/>
      <c r="BU32" s="2"/>
      <c r="BV32" s="2"/>
      <c r="BW32" s="2"/>
      <c r="BX32" s="2"/>
      <c r="BY32" s="2"/>
      <c r="BZ32" s="2"/>
      <c r="CA32" s="2"/>
      <c r="CB32" s="2"/>
      <c r="CC32" s="2"/>
    </row>
    <row r="33" spans="1:81" ht="45" customHeight="1" x14ac:dyDescent="0.2">
      <c r="A33" s="11" t="s">
        <v>481</v>
      </c>
      <c r="B33" s="12" t="s">
        <v>294</v>
      </c>
      <c r="C33" s="12" t="s">
        <v>294</v>
      </c>
      <c r="D33" s="12" t="s">
        <v>294</v>
      </c>
      <c r="E33" s="21" t="s">
        <v>481</v>
      </c>
      <c r="F33" s="21"/>
      <c r="G33" s="21"/>
      <c r="H33" s="13" t="s">
        <v>149</v>
      </c>
      <c r="I33" s="13" t="s">
        <v>150</v>
      </c>
      <c r="J33" s="21" t="s">
        <v>256</v>
      </c>
      <c r="K33" s="21" t="s">
        <v>482</v>
      </c>
      <c r="L33" s="21"/>
      <c r="M33" s="13" t="s">
        <v>155</v>
      </c>
      <c r="N33" s="13" t="s">
        <v>483</v>
      </c>
      <c r="O33" s="13" t="s">
        <v>30</v>
      </c>
      <c r="P33" s="21"/>
      <c r="Q33" s="21"/>
      <c r="R33" s="21"/>
      <c r="S33" s="21"/>
      <c r="T33" s="21"/>
      <c r="U33" s="21"/>
      <c r="V33" s="21"/>
      <c r="W33" s="21"/>
      <c r="X33" s="21"/>
      <c r="Y33" s="21"/>
      <c r="Z33" s="21"/>
      <c r="AA33" s="21"/>
      <c r="AB33" s="21" t="s">
        <v>92</v>
      </c>
      <c r="AC33" s="21" t="s">
        <v>479</v>
      </c>
      <c r="AD33" s="21"/>
      <c r="AE33" s="21"/>
      <c r="AF33" s="21"/>
      <c r="AG33" s="21"/>
      <c r="AH33" s="21"/>
      <c r="AI33" s="21"/>
      <c r="AJ33" s="21"/>
      <c r="AK33" s="21" t="s">
        <v>169</v>
      </c>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t="s">
        <v>480</v>
      </c>
      <c r="BT33" s="2"/>
      <c r="BU33" s="2"/>
      <c r="BV33" s="2"/>
      <c r="BW33" s="2"/>
      <c r="BX33" s="2"/>
      <c r="BY33" s="2"/>
      <c r="BZ33" s="2"/>
      <c r="CA33" s="2"/>
      <c r="CB33" s="2"/>
      <c r="CC33" s="2"/>
    </row>
    <row r="34" spans="1:81" ht="45" customHeight="1" x14ac:dyDescent="0.2">
      <c r="A34" s="11" t="s">
        <v>484</v>
      </c>
      <c r="B34" s="12" t="s">
        <v>294</v>
      </c>
      <c r="C34" s="12" t="s">
        <v>294</v>
      </c>
      <c r="D34" s="12" t="s">
        <v>294</v>
      </c>
      <c r="E34" s="21" t="s">
        <v>485</v>
      </c>
      <c r="F34" s="21"/>
      <c r="G34" s="21"/>
      <c r="H34" s="13" t="s">
        <v>149</v>
      </c>
      <c r="I34" s="13" t="s">
        <v>150</v>
      </c>
      <c r="J34" s="21" t="s">
        <v>262</v>
      </c>
      <c r="K34" s="21" t="s">
        <v>486</v>
      </c>
      <c r="L34" s="21"/>
      <c r="M34" s="13" t="s">
        <v>155</v>
      </c>
      <c r="N34" s="13" t="s">
        <v>487</v>
      </c>
      <c r="O34" s="13" t="s">
        <v>30</v>
      </c>
      <c r="P34" s="21"/>
      <c r="Q34" s="21"/>
      <c r="R34" s="21"/>
      <c r="S34" s="21"/>
      <c r="T34" s="21"/>
      <c r="U34" s="21"/>
      <c r="V34" s="21"/>
      <c r="W34" s="21"/>
      <c r="X34" s="21"/>
      <c r="Y34" s="21"/>
      <c r="Z34" s="21"/>
      <c r="AA34" s="21"/>
      <c r="AB34" s="21" t="s">
        <v>92</v>
      </c>
      <c r="AC34" s="21" t="s">
        <v>479</v>
      </c>
      <c r="AD34" s="21"/>
      <c r="AE34" s="21"/>
      <c r="AF34" s="21"/>
      <c r="AG34" s="21"/>
      <c r="AH34" s="21"/>
      <c r="AI34" s="21"/>
      <c r="AJ34" s="21"/>
      <c r="AK34" s="21" t="s">
        <v>169</v>
      </c>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t="s">
        <v>480</v>
      </c>
      <c r="BT34" s="2"/>
      <c r="BU34" s="2"/>
      <c r="BV34" s="2"/>
      <c r="BW34" s="2"/>
      <c r="BX34" s="2"/>
      <c r="BY34" s="2"/>
      <c r="BZ34" s="2"/>
      <c r="CA34" s="2"/>
      <c r="CB34" s="2"/>
      <c r="CC34" s="2"/>
    </row>
    <row r="35" spans="1:81" ht="45" customHeight="1" x14ac:dyDescent="0.2">
      <c r="A35" s="11" t="s">
        <v>488</v>
      </c>
      <c r="B35" s="12" t="s">
        <v>294</v>
      </c>
      <c r="C35" s="12" t="s">
        <v>294</v>
      </c>
      <c r="D35" s="12" t="s">
        <v>294</v>
      </c>
      <c r="E35" s="21" t="s">
        <v>489</v>
      </c>
      <c r="F35" s="21"/>
      <c r="G35" s="21"/>
      <c r="H35" s="13" t="s">
        <v>149</v>
      </c>
      <c r="I35" s="13" t="s">
        <v>150</v>
      </c>
      <c r="J35" s="21" t="s">
        <v>256</v>
      </c>
      <c r="K35" s="21" t="s">
        <v>490</v>
      </c>
      <c r="L35" s="21"/>
      <c r="M35" s="13" t="s">
        <v>155</v>
      </c>
      <c r="N35" s="13" t="s">
        <v>491</v>
      </c>
      <c r="O35" s="13" t="s">
        <v>30</v>
      </c>
      <c r="P35" s="21"/>
      <c r="Q35" s="21"/>
      <c r="R35" s="21"/>
      <c r="S35" s="21"/>
      <c r="T35" s="21"/>
      <c r="U35" s="21"/>
      <c r="V35" s="21"/>
      <c r="W35" s="21"/>
      <c r="X35" s="21"/>
      <c r="Y35" s="21"/>
      <c r="Z35" s="21"/>
      <c r="AA35" s="21"/>
      <c r="AB35" s="21" t="s">
        <v>92</v>
      </c>
      <c r="AC35" s="21" t="s">
        <v>479</v>
      </c>
      <c r="AD35" s="21"/>
      <c r="AE35" s="21"/>
      <c r="AF35" s="21"/>
      <c r="AG35" s="21"/>
      <c r="AH35" s="21"/>
      <c r="AI35" s="21"/>
      <c r="AJ35" s="21"/>
      <c r="AK35" s="21" t="s">
        <v>169</v>
      </c>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t="s">
        <v>480</v>
      </c>
      <c r="BT35" s="2"/>
      <c r="BU35" s="2"/>
      <c r="BV35" s="2"/>
      <c r="BW35" s="2"/>
      <c r="BX35" s="2"/>
      <c r="BY35" s="2"/>
      <c r="BZ35" s="2"/>
      <c r="CA35" s="2"/>
      <c r="CB35" s="2"/>
      <c r="CC35" s="2"/>
    </row>
    <row r="36" spans="1:81" ht="45" customHeight="1" x14ac:dyDescent="0.2">
      <c r="A36" s="11" t="s">
        <v>492</v>
      </c>
      <c r="B36" s="11" t="s">
        <v>294</v>
      </c>
      <c r="C36" s="11" t="s">
        <v>294</v>
      </c>
      <c r="D36" s="11" t="s">
        <v>294</v>
      </c>
      <c r="E36" s="21" t="s">
        <v>493</v>
      </c>
      <c r="F36" s="21"/>
      <c r="G36" s="21"/>
      <c r="H36" s="23" t="s">
        <v>149</v>
      </c>
      <c r="I36" s="23" t="s">
        <v>150</v>
      </c>
      <c r="J36" s="21" t="s">
        <v>243</v>
      </c>
      <c r="K36" s="21" t="s">
        <v>257</v>
      </c>
      <c r="L36" s="21" t="s">
        <v>494</v>
      </c>
      <c r="M36" s="23" t="s">
        <v>155</v>
      </c>
      <c r="N36" s="23" t="s">
        <v>495</v>
      </c>
      <c r="O36" s="23" t="s">
        <v>30</v>
      </c>
      <c r="P36" s="21"/>
      <c r="Q36" s="21"/>
      <c r="R36" s="21"/>
      <c r="S36" s="21"/>
      <c r="T36" s="21"/>
      <c r="U36" s="21"/>
      <c r="V36" s="21"/>
      <c r="W36" s="21"/>
      <c r="X36" s="21"/>
      <c r="Y36" s="21"/>
      <c r="Z36" s="21"/>
      <c r="AA36" s="21"/>
      <c r="AB36" s="21" t="s">
        <v>92</v>
      </c>
      <c r="AC36" s="21" t="s">
        <v>479</v>
      </c>
      <c r="AD36" s="21"/>
      <c r="AE36" s="21"/>
      <c r="AF36" s="21"/>
      <c r="AG36" s="21"/>
      <c r="AH36" s="21"/>
      <c r="AI36" s="21"/>
      <c r="AJ36" s="21"/>
      <c r="AK36" s="21" t="s">
        <v>169</v>
      </c>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t="s">
        <v>480</v>
      </c>
      <c r="BT36" s="2"/>
      <c r="BU36" s="2"/>
      <c r="BV36" s="2"/>
      <c r="BW36" s="2"/>
      <c r="BX36" s="2"/>
      <c r="BY36" s="2"/>
      <c r="BZ36" s="2"/>
      <c r="CA36" s="2"/>
      <c r="CB36" s="2"/>
      <c r="CC36" s="2"/>
    </row>
    <row r="37" spans="1:81" ht="45" customHeight="1" x14ac:dyDescent="0.2">
      <c r="A37" s="11" t="s">
        <v>496</v>
      </c>
      <c r="B37" s="24" t="str">
        <f>HYPERLINK("http://www.prefeitura.sp.gov.br/cidade/secretarias/esportes/","http://www.prefeitura.sp.gov.br/cidade/secretarias/esportes/")</f>
        <v>http://www.prefeitura.sp.gov.br/cidade/secretarias/esportes/</v>
      </c>
      <c r="C37" s="11" t="s">
        <v>141</v>
      </c>
      <c r="D37" s="11" t="s">
        <v>141</v>
      </c>
      <c r="E37" s="11" t="s">
        <v>497</v>
      </c>
      <c r="F37" s="11">
        <v>756</v>
      </c>
      <c r="G37" s="11"/>
      <c r="H37" s="11" t="s">
        <v>149</v>
      </c>
      <c r="I37" s="11" t="s">
        <v>150</v>
      </c>
      <c r="J37" s="11" t="s">
        <v>312</v>
      </c>
      <c r="K37" s="11" t="s">
        <v>498</v>
      </c>
      <c r="L37" s="11"/>
      <c r="M37" s="23" t="s">
        <v>155</v>
      </c>
      <c r="N37" s="11" t="s">
        <v>499</v>
      </c>
      <c r="O37" s="23" t="s">
        <v>30</v>
      </c>
      <c r="P37" s="11" t="s">
        <v>500</v>
      </c>
      <c r="Q37" s="11" t="s">
        <v>501</v>
      </c>
      <c r="R37" s="11" t="s">
        <v>502</v>
      </c>
      <c r="S37" s="11" t="s">
        <v>503</v>
      </c>
      <c r="T37" s="11"/>
      <c r="U37" s="11" t="s">
        <v>504</v>
      </c>
      <c r="V37" s="11"/>
      <c r="W37" s="11"/>
      <c r="X37" s="11"/>
      <c r="Y37" s="11"/>
      <c r="Z37" s="11"/>
      <c r="AA37" s="11"/>
      <c r="AB37" s="23" t="s">
        <v>46</v>
      </c>
      <c r="AC37" s="11" t="s">
        <v>143</v>
      </c>
      <c r="AD37" s="11"/>
      <c r="AE37" s="11"/>
      <c r="AF37" s="11"/>
      <c r="AG37" s="11"/>
      <c r="AH37" s="11" t="s">
        <v>169</v>
      </c>
      <c r="AI37" s="11"/>
      <c r="AJ37" s="11"/>
      <c r="AK37" s="11"/>
      <c r="AL37" s="11"/>
      <c r="AM37" s="11"/>
      <c r="AN37" s="11"/>
      <c r="AO37" s="11"/>
      <c r="AP37" s="11"/>
      <c r="AQ37" s="11"/>
      <c r="AR37" s="11"/>
      <c r="AS37" s="23"/>
      <c r="AT37" s="11"/>
      <c r="AU37" s="11"/>
      <c r="AV37" s="11"/>
      <c r="AW37" s="11"/>
      <c r="AX37" s="11"/>
      <c r="AY37" s="11"/>
      <c r="AZ37" s="11"/>
      <c r="BA37" s="11"/>
      <c r="BB37" s="11"/>
      <c r="BC37" s="11" t="s">
        <v>505</v>
      </c>
      <c r="BD37" s="11">
        <v>12</v>
      </c>
      <c r="BE37" s="11">
        <v>1000</v>
      </c>
      <c r="BF37" s="11">
        <v>600</v>
      </c>
      <c r="BG37" s="11"/>
      <c r="BH37" s="11" t="s">
        <v>169</v>
      </c>
      <c r="BI37" s="11" t="s">
        <v>169</v>
      </c>
      <c r="BJ37" s="11"/>
      <c r="BK37" s="11"/>
      <c r="BL37" s="11" t="s">
        <v>169</v>
      </c>
      <c r="BM37" s="11" t="s">
        <v>169</v>
      </c>
      <c r="BN37" s="23" t="s">
        <v>137</v>
      </c>
      <c r="BO37" s="11" t="s">
        <v>30</v>
      </c>
      <c r="BP37" s="23" t="s">
        <v>138</v>
      </c>
      <c r="BQ37" s="11" t="s">
        <v>506</v>
      </c>
      <c r="BR37" s="11"/>
      <c r="BS37" s="11"/>
      <c r="BT37" s="2"/>
      <c r="BU37" s="2"/>
      <c r="BV37" s="2"/>
      <c r="BW37" s="2"/>
      <c r="BX37" s="2"/>
      <c r="BY37" s="2"/>
      <c r="BZ37" s="2"/>
      <c r="CA37" s="2"/>
      <c r="CB37" s="2"/>
      <c r="CC37" s="2"/>
    </row>
    <row r="38" spans="1:81" ht="45" customHeight="1" x14ac:dyDescent="0.2">
      <c r="A38" s="11" t="s">
        <v>507</v>
      </c>
      <c r="B38" s="11" t="s">
        <v>141</v>
      </c>
      <c r="C38" s="11" t="s">
        <v>141</v>
      </c>
      <c r="D38" s="11" t="s">
        <v>141</v>
      </c>
      <c r="E38" s="21" t="s">
        <v>508</v>
      </c>
      <c r="F38" s="21">
        <v>195</v>
      </c>
      <c r="G38" s="21"/>
      <c r="H38" s="23" t="s">
        <v>149</v>
      </c>
      <c r="I38" s="23" t="s">
        <v>150</v>
      </c>
      <c r="J38" s="21" t="s">
        <v>509</v>
      </c>
      <c r="K38" s="21" t="s">
        <v>244</v>
      </c>
      <c r="L38" s="21"/>
      <c r="M38" s="23" t="s">
        <v>155</v>
      </c>
      <c r="N38" s="11" t="s">
        <v>510</v>
      </c>
      <c r="O38" s="23" t="s">
        <v>30</v>
      </c>
      <c r="P38" s="21"/>
      <c r="Q38" s="21"/>
      <c r="R38" s="21"/>
      <c r="S38" s="21"/>
      <c r="T38" s="21"/>
      <c r="U38" s="21"/>
      <c r="V38" s="21"/>
      <c r="W38" s="21"/>
      <c r="X38" s="21"/>
      <c r="Y38" s="21"/>
      <c r="Z38" s="21"/>
      <c r="AA38" s="21"/>
      <c r="AB38" s="21" t="s">
        <v>46</v>
      </c>
      <c r="AC38" s="21"/>
      <c r="AD38" s="21"/>
      <c r="AE38" s="21"/>
      <c r="AF38" s="21"/>
      <c r="AG38" s="21"/>
      <c r="AH38" s="21" t="s">
        <v>169</v>
      </c>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t="s">
        <v>511</v>
      </c>
      <c r="BT38" s="2"/>
      <c r="BU38" s="2"/>
      <c r="BV38" s="2"/>
      <c r="BW38" s="2"/>
      <c r="BX38" s="2"/>
      <c r="BY38" s="2"/>
      <c r="BZ38" s="2"/>
      <c r="CA38" s="2"/>
      <c r="CB38" s="2"/>
      <c r="CC38" s="2"/>
    </row>
    <row r="39" spans="1:81" ht="45" customHeight="1" x14ac:dyDescent="0.2">
      <c r="A39" s="11" t="s">
        <v>512</v>
      </c>
      <c r="B39" s="11" t="s">
        <v>141</v>
      </c>
      <c r="C39" s="11" t="s">
        <v>141</v>
      </c>
      <c r="D39" s="11" t="s">
        <v>141</v>
      </c>
      <c r="E39" s="21" t="s">
        <v>513</v>
      </c>
      <c r="F39" s="21">
        <v>570</v>
      </c>
      <c r="G39" s="21"/>
      <c r="H39" s="23" t="s">
        <v>149</v>
      </c>
      <c r="I39" s="23" t="s">
        <v>150</v>
      </c>
      <c r="J39" s="21" t="s">
        <v>509</v>
      </c>
      <c r="K39" s="21" t="s">
        <v>244</v>
      </c>
      <c r="L39" s="21"/>
      <c r="M39" s="23" t="s">
        <v>155</v>
      </c>
      <c r="N39" s="11" t="s">
        <v>514</v>
      </c>
      <c r="O39" s="23" t="s">
        <v>30</v>
      </c>
      <c r="P39" s="21"/>
      <c r="Q39" s="21"/>
      <c r="R39" s="21"/>
      <c r="S39" s="21"/>
      <c r="T39" s="21"/>
      <c r="U39" s="21"/>
      <c r="V39" s="21"/>
      <c r="W39" s="21"/>
      <c r="X39" s="21"/>
      <c r="Y39" s="21"/>
      <c r="Z39" s="21"/>
      <c r="AA39" s="21"/>
      <c r="AB39" s="21" t="s">
        <v>46</v>
      </c>
      <c r="AC39" s="21"/>
      <c r="AD39" s="21"/>
      <c r="AE39" s="21"/>
      <c r="AF39" s="21"/>
      <c r="AG39" s="21"/>
      <c r="AH39" s="21" t="s">
        <v>169</v>
      </c>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t="s">
        <v>511</v>
      </c>
      <c r="BT39" s="2"/>
      <c r="BU39" s="2"/>
      <c r="BV39" s="2"/>
      <c r="BW39" s="2"/>
      <c r="BX39" s="2"/>
      <c r="BY39" s="2"/>
      <c r="BZ39" s="2"/>
      <c r="CA39" s="2"/>
      <c r="CB39" s="2"/>
      <c r="CC39" s="2"/>
    </row>
    <row r="40" spans="1:81" ht="45" customHeight="1" x14ac:dyDescent="0.2">
      <c r="A40" s="11" t="s">
        <v>515</v>
      </c>
      <c r="B40" s="11" t="s">
        <v>141</v>
      </c>
      <c r="C40" s="11" t="s">
        <v>141</v>
      </c>
      <c r="D40" s="11" t="s">
        <v>141</v>
      </c>
      <c r="E40" s="21" t="s">
        <v>516</v>
      </c>
      <c r="F40" s="21" t="s">
        <v>517</v>
      </c>
      <c r="G40" s="21"/>
      <c r="H40" s="23" t="s">
        <v>149</v>
      </c>
      <c r="I40" s="23" t="s">
        <v>150</v>
      </c>
      <c r="J40" s="21" t="s">
        <v>256</v>
      </c>
      <c r="K40" s="21" t="s">
        <v>518</v>
      </c>
      <c r="L40" s="21"/>
      <c r="M40" s="23" t="s">
        <v>155</v>
      </c>
      <c r="N40" s="11" t="s">
        <v>519</v>
      </c>
      <c r="O40" s="23" t="s">
        <v>30</v>
      </c>
      <c r="P40" s="21"/>
      <c r="Q40" s="21"/>
      <c r="R40" s="21"/>
      <c r="S40" s="21"/>
      <c r="T40" s="21"/>
      <c r="U40" s="21"/>
      <c r="V40" s="21"/>
      <c r="W40" s="21"/>
      <c r="X40" s="21"/>
      <c r="Y40" s="21"/>
      <c r="Z40" s="21"/>
      <c r="AA40" s="21"/>
      <c r="AB40" s="21" t="s">
        <v>46</v>
      </c>
      <c r="AC40" s="21"/>
      <c r="AD40" s="21"/>
      <c r="AE40" s="21"/>
      <c r="AF40" s="21"/>
      <c r="AG40" s="21"/>
      <c r="AH40" s="21" t="s">
        <v>169</v>
      </c>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t="s">
        <v>480</v>
      </c>
      <c r="BT40" s="2"/>
      <c r="BU40" s="2"/>
      <c r="BV40" s="2"/>
      <c r="BW40" s="2"/>
      <c r="BX40" s="2"/>
      <c r="BY40" s="2"/>
      <c r="BZ40" s="2"/>
      <c r="CA40" s="2"/>
      <c r="CB40" s="2"/>
      <c r="CC40" s="2"/>
    </row>
    <row r="41" spans="1:81" ht="45" customHeight="1" x14ac:dyDescent="0.2">
      <c r="A41" s="11" t="s">
        <v>520</v>
      </c>
      <c r="B41" s="11" t="s">
        <v>141</v>
      </c>
      <c r="C41" s="11" t="s">
        <v>141</v>
      </c>
      <c r="D41" s="11" t="s">
        <v>141</v>
      </c>
      <c r="E41" s="21" t="s">
        <v>521</v>
      </c>
      <c r="F41" s="21">
        <v>10</v>
      </c>
      <c r="G41" s="21"/>
      <c r="H41" s="23" t="s">
        <v>149</v>
      </c>
      <c r="I41" s="23" t="s">
        <v>150</v>
      </c>
      <c r="J41" s="21" t="s">
        <v>256</v>
      </c>
      <c r="K41" s="21" t="s">
        <v>522</v>
      </c>
      <c r="L41" s="21"/>
      <c r="M41" s="23" t="s">
        <v>155</v>
      </c>
      <c r="N41" s="11" t="s">
        <v>523</v>
      </c>
      <c r="O41" s="23" t="s">
        <v>30</v>
      </c>
      <c r="P41" s="21"/>
      <c r="Q41" s="21"/>
      <c r="R41" s="21"/>
      <c r="S41" s="21"/>
      <c r="T41" s="21"/>
      <c r="U41" s="21"/>
      <c r="V41" s="21"/>
      <c r="W41" s="21"/>
      <c r="X41" s="21"/>
      <c r="Y41" s="21"/>
      <c r="Z41" s="21"/>
      <c r="AA41" s="21"/>
      <c r="AB41" s="21" t="s">
        <v>46</v>
      </c>
      <c r="AC41" s="21"/>
      <c r="AD41" s="21"/>
      <c r="AE41" s="21"/>
      <c r="AF41" s="21"/>
      <c r="AG41" s="21"/>
      <c r="AH41" s="21" t="s">
        <v>169</v>
      </c>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t="s">
        <v>524</v>
      </c>
      <c r="BT41" s="2"/>
      <c r="BU41" s="2"/>
      <c r="BV41" s="2"/>
      <c r="BW41" s="2"/>
      <c r="BX41" s="2"/>
      <c r="BY41" s="2"/>
      <c r="BZ41" s="2"/>
      <c r="CA41" s="2"/>
      <c r="CB41" s="2"/>
      <c r="CC41" s="2"/>
    </row>
    <row r="42" spans="1:81" ht="45" customHeight="1" x14ac:dyDescent="0.2">
      <c r="A42" s="11" t="s">
        <v>435</v>
      </c>
      <c r="B42" s="11" t="s">
        <v>141</v>
      </c>
      <c r="C42" s="11" t="s">
        <v>141</v>
      </c>
      <c r="D42" s="11" t="s">
        <v>141</v>
      </c>
      <c r="E42" s="21" t="s">
        <v>295</v>
      </c>
      <c r="F42" s="21">
        <v>263</v>
      </c>
      <c r="G42" s="21"/>
      <c r="H42" s="23" t="s">
        <v>149</v>
      </c>
      <c r="I42" s="23" t="s">
        <v>150</v>
      </c>
      <c r="J42" s="21" t="s">
        <v>226</v>
      </c>
      <c r="K42" s="21" t="s">
        <v>296</v>
      </c>
      <c r="L42" s="21"/>
      <c r="M42" s="23" t="s">
        <v>155</v>
      </c>
      <c r="N42" s="11" t="s">
        <v>525</v>
      </c>
      <c r="O42" s="23" t="s">
        <v>30</v>
      </c>
      <c r="P42" s="21"/>
      <c r="Q42" s="21"/>
      <c r="R42" s="21"/>
      <c r="S42" s="21"/>
      <c r="T42" s="21"/>
      <c r="U42" s="21"/>
      <c r="V42" s="21"/>
      <c r="W42" s="21"/>
      <c r="X42" s="21"/>
      <c r="Y42" s="21"/>
      <c r="Z42" s="21"/>
      <c r="AA42" s="21"/>
      <c r="AB42" s="21" t="s">
        <v>46</v>
      </c>
      <c r="AC42" s="21"/>
      <c r="AD42" s="21"/>
      <c r="AE42" s="21"/>
      <c r="AF42" s="21"/>
      <c r="AG42" s="21"/>
      <c r="AH42" s="21" t="s">
        <v>169</v>
      </c>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t="s">
        <v>526</v>
      </c>
      <c r="BT42" s="2"/>
      <c r="BU42" s="2"/>
      <c r="BV42" s="2"/>
      <c r="BW42" s="2"/>
      <c r="BX42" s="2"/>
      <c r="BY42" s="2"/>
      <c r="BZ42" s="2"/>
      <c r="CA42" s="2"/>
      <c r="CB42" s="2"/>
      <c r="CC42" s="2"/>
    </row>
    <row r="43" spans="1:81" ht="45" customHeight="1" x14ac:dyDescent="0.2">
      <c r="A43" s="11" t="s">
        <v>527</v>
      </c>
      <c r="B43" s="11" t="s">
        <v>141</v>
      </c>
      <c r="C43" s="11" t="s">
        <v>141</v>
      </c>
      <c r="D43" s="11" t="s">
        <v>141</v>
      </c>
      <c r="E43" s="21" t="s">
        <v>528</v>
      </c>
      <c r="F43" s="21">
        <v>376</v>
      </c>
      <c r="G43" s="21"/>
      <c r="H43" s="23" t="s">
        <v>149</v>
      </c>
      <c r="I43" s="23" t="s">
        <v>150</v>
      </c>
      <c r="J43" s="21" t="s">
        <v>226</v>
      </c>
      <c r="K43" s="21" t="s">
        <v>529</v>
      </c>
      <c r="L43" s="21"/>
      <c r="M43" s="23" t="s">
        <v>155</v>
      </c>
      <c r="N43" s="11" t="s">
        <v>530</v>
      </c>
      <c r="O43" s="23" t="s">
        <v>30</v>
      </c>
      <c r="P43" s="21"/>
      <c r="Q43" s="21"/>
      <c r="R43" s="21"/>
      <c r="S43" s="21"/>
      <c r="T43" s="21"/>
      <c r="U43" s="21"/>
      <c r="V43" s="21"/>
      <c r="W43" s="21"/>
      <c r="X43" s="21"/>
      <c r="Y43" s="21"/>
      <c r="Z43" s="21"/>
      <c r="AA43" s="21"/>
      <c r="AB43" s="21" t="s">
        <v>46</v>
      </c>
      <c r="AC43" s="21"/>
      <c r="AD43" s="21"/>
      <c r="AE43" s="21"/>
      <c r="AF43" s="21"/>
      <c r="AG43" s="21"/>
      <c r="AH43" s="21" t="s">
        <v>169</v>
      </c>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t="s">
        <v>531</v>
      </c>
      <c r="BT43" s="2"/>
      <c r="BU43" s="2"/>
      <c r="BV43" s="2"/>
      <c r="BW43" s="2"/>
      <c r="BX43" s="2"/>
      <c r="BY43" s="2"/>
      <c r="BZ43" s="2"/>
      <c r="CA43" s="2"/>
      <c r="CB43" s="2"/>
      <c r="CC43" s="2"/>
    </row>
    <row r="44" spans="1:81" ht="45" customHeight="1" x14ac:dyDescent="0.2">
      <c r="A44" s="11" t="s">
        <v>532</v>
      </c>
      <c r="B44" s="11" t="s">
        <v>141</v>
      </c>
      <c r="C44" s="11" t="s">
        <v>141</v>
      </c>
      <c r="D44" s="11" t="s">
        <v>141</v>
      </c>
      <c r="E44" s="21" t="s">
        <v>533</v>
      </c>
      <c r="F44" s="21"/>
      <c r="G44" s="21"/>
      <c r="H44" s="23" t="s">
        <v>149</v>
      </c>
      <c r="I44" s="23" t="s">
        <v>150</v>
      </c>
      <c r="J44" s="21" t="s">
        <v>262</v>
      </c>
      <c r="K44" s="21" t="s">
        <v>534</v>
      </c>
      <c r="L44" s="21"/>
      <c r="M44" s="23" t="s">
        <v>155</v>
      </c>
      <c r="N44" s="11" t="s">
        <v>535</v>
      </c>
      <c r="O44" s="23" t="s">
        <v>30</v>
      </c>
      <c r="P44" s="21"/>
      <c r="Q44" s="21"/>
      <c r="R44" s="21"/>
      <c r="S44" s="21"/>
      <c r="T44" s="21"/>
      <c r="U44" s="21"/>
      <c r="V44" s="21"/>
      <c r="W44" s="21"/>
      <c r="X44" s="21"/>
      <c r="Y44" s="21"/>
      <c r="Z44" s="21"/>
      <c r="AA44" s="21"/>
      <c r="AB44" s="21" t="s">
        <v>46</v>
      </c>
      <c r="AC44" s="21"/>
      <c r="AD44" s="21"/>
      <c r="AE44" s="21"/>
      <c r="AF44" s="21"/>
      <c r="AG44" s="21"/>
      <c r="AH44" s="21" t="s">
        <v>169</v>
      </c>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t="s">
        <v>536</v>
      </c>
      <c r="BT44" s="2"/>
      <c r="BU44" s="2"/>
      <c r="BV44" s="2"/>
      <c r="BW44" s="2"/>
      <c r="BX44" s="2"/>
      <c r="BY44" s="2"/>
      <c r="BZ44" s="2"/>
      <c r="CA44" s="2"/>
      <c r="CB44" s="2"/>
      <c r="CC44" s="2"/>
    </row>
    <row r="45" spans="1:81" ht="45" customHeight="1" x14ac:dyDescent="0.2">
      <c r="A45" s="11" t="s">
        <v>537</v>
      </c>
      <c r="B45" s="11" t="s">
        <v>141</v>
      </c>
      <c r="C45" s="11" t="s">
        <v>141</v>
      </c>
      <c r="D45" s="11" t="s">
        <v>141</v>
      </c>
      <c r="E45" s="21" t="s">
        <v>485</v>
      </c>
      <c r="F45" s="21"/>
      <c r="G45" s="21"/>
      <c r="H45" s="23" t="s">
        <v>149</v>
      </c>
      <c r="I45" s="23" t="s">
        <v>150</v>
      </c>
      <c r="J45" s="21" t="s">
        <v>262</v>
      </c>
      <c r="K45" s="21" t="s">
        <v>538</v>
      </c>
      <c r="L45" s="21"/>
      <c r="M45" s="23" t="s">
        <v>155</v>
      </c>
      <c r="N45" s="11" t="s">
        <v>539</v>
      </c>
      <c r="O45" s="23" t="s">
        <v>30</v>
      </c>
      <c r="P45" s="21"/>
      <c r="Q45" s="21"/>
      <c r="R45" s="21"/>
      <c r="S45" s="21"/>
      <c r="T45" s="21"/>
      <c r="U45" s="21"/>
      <c r="V45" s="21"/>
      <c r="W45" s="21"/>
      <c r="X45" s="21"/>
      <c r="Y45" s="21"/>
      <c r="Z45" s="21"/>
      <c r="AA45" s="21"/>
      <c r="AB45" s="21" t="s">
        <v>46</v>
      </c>
      <c r="AC45" s="21"/>
      <c r="AD45" s="21"/>
      <c r="AE45" s="21"/>
      <c r="AF45" s="21"/>
      <c r="AG45" s="21"/>
      <c r="AH45" s="21" t="s">
        <v>169</v>
      </c>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t="s">
        <v>540</v>
      </c>
      <c r="BT45" s="2"/>
      <c r="BU45" s="2"/>
      <c r="BV45" s="2"/>
      <c r="BW45" s="2"/>
      <c r="BX45" s="2"/>
      <c r="BY45" s="2"/>
      <c r="BZ45" s="2"/>
      <c r="CA45" s="2"/>
      <c r="CB45" s="2"/>
      <c r="CC45" s="2"/>
    </row>
    <row r="46" spans="1:81" ht="45" customHeight="1" x14ac:dyDescent="0.2">
      <c r="A46" s="11" t="s">
        <v>541</v>
      </c>
      <c r="B46" s="11" t="s">
        <v>141</v>
      </c>
      <c r="C46" s="11" t="s">
        <v>141</v>
      </c>
      <c r="D46" s="11" t="s">
        <v>141</v>
      </c>
      <c r="E46" s="21" t="s">
        <v>542</v>
      </c>
      <c r="F46" s="21"/>
      <c r="G46" s="21"/>
      <c r="H46" s="23" t="s">
        <v>149</v>
      </c>
      <c r="I46" s="23" t="s">
        <v>150</v>
      </c>
      <c r="J46" s="21" t="s">
        <v>256</v>
      </c>
      <c r="K46" s="21" t="s">
        <v>263</v>
      </c>
      <c r="L46" s="21" t="s">
        <v>543</v>
      </c>
      <c r="M46" s="23" t="s">
        <v>155</v>
      </c>
      <c r="N46" s="11" t="s">
        <v>302</v>
      </c>
      <c r="O46" s="23" t="s">
        <v>30</v>
      </c>
      <c r="P46" s="21"/>
      <c r="Q46" s="21"/>
      <c r="R46" s="21"/>
      <c r="S46" s="21"/>
      <c r="T46" s="21"/>
      <c r="U46" s="21"/>
      <c r="V46" s="21"/>
      <c r="W46" s="21"/>
      <c r="X46" s="21"/>
      <c r="Y46" s="21"/>
      <c r="Z46" s="21"/>
      <c r="AA46" s="21"/>
      <c r="AB46" s="21" t="s">
        <v>46</v>
      </c>
      <c r="AC46" s="21"/>
      <c r="AD46" s="21"/>
      <c r="AE46" s="21"/>
      <c r="AF46" s="21"/>
      <c r="AG46" s="21"/>
      <c r="AH46" s="21" t="s">
        <v>169</v>
      </c>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t="s">
        <v>544</v>
      </c>
      <c r="BT46" s="2"/>
      <c r="BU46" s="2"/>
      <c r="BV46" s="2"/>
      <c r="BW46" s="2"/>
      <c r="BX46" s="2"/>
      <c r="BY46" s="2"/>
      <c r="BZ46" s="2"/>
      <c r="CA46" s="2"/>
      <c r="CB46" s="2"/>
      <c r="CC46" s="2"/>
    </row>
    <row r="47" spans="1:81" ht="45" customHeight="1" x14ac:dyDescent="0.2">
      <c r="A47" s="11" t="s">
        <v>545</v>
      </c>
      <c r="B47" s="11" t="s">
        <v>141</v>
      </c>
      <c r="C47" s="11" t="s">
        <v>141</v>
      </c>
      <c r="D47" s="11" t="s">
        <v>141</v>
      </c>
      <c r="E47" s="21" t="s">
        <v>546</v>
      </c>
      <c r="F47" s="21"/>
      <c r="G47" s="21"/>
      <c r="H47" s="23" t="s">
        <v>149</v>
      </c>
      <c r="I47" s="23" t="s">
        <v>150</v>
      </c>
      <c r="J47" s="21" t="s">
        <v>547</v>
      </c>
      <c r="K47" s="21" t="s">
        <v>522</v>
      </c>
      <c r="L47" s="21"/>
      <c r="M47" s="23" t="s">
        <v>155</v>
      </c>
      <c r="N47" s="11" t="s">
        <v>548</v>
      </c>
      <c r="O47" s="23" t="s">
        <v>30</v>
      </c>
      <c r="P47" s="21"/>
      <c r="Q47" s="21"/>
      <c r="R47" s="21"/>
      <c r="S47" s="21"/>
      <c r="T47" s="21"/>
      <c r="U47" s="21"/>
      <c r="V47" s="21"/>
      <c r="W47" s="21"/>
      <c r="X47" s="21"/>
      <c r="Y47" s="21"/>
      <c r="Z47" s="21"/>
      <c r="AA47" s="21"/>
      <c r="AB47" s="21" t="s">
        <v>46</v>
      </c>
      <c r="AC47" s="21"/>
      <c r="AD47" s="21"/>
      <c r="AE47" s="21"/>
      <c r="AF47" s="21"/>
      <c r="AG47" s="21"/>
      <c r="AH47" s="21" t="s">
        <v>169</v>
      </c>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t="s">
        <v>549</v>
      </c>
      <c r="BT47" s="2"/>
      <c r="BU47" s="2"/>
      <c r="BV47" s="2"/>
      <c r="BW47" s="2"/>
      <c r="BX47" s="2"/>
      <c r="BY47" s="2"/>
      <c r="BZ47" s="2"/>
      <c r="CA47" s="2"/>
      <c r="CB47" s="2"/>
      <c r="CC47" s="2"/>
    </row>
    <row r="48" spans="1:81" ht="45" customHeight="1" x14ac:dyDescent="0.2">
      <c r="A48" s="11" t="s">
        <v>550</v>
      </c>
      <c r="B48" s="11" t="s">
        <v>141</v>
      </c>
      <c r="C48" s="11" t="s">
        <v>141</v>
      </c>
      <c r="D48" s="11" t="s">
        <v>141</v>
      </c>
      <c r="E48" s="21" t="s">
        <v>551</v>
      </c>
      <c r="F48" s="21"/>
      <c r="G48" s="21"/>
      <c r="H48" s="23" t="s">
        <v>149</v>
      </c>
      <c r="I48" s="23" t="s">
        <v>150</v>
      </c>
      <c r="J48" s="21" t="s">
        <v>273</v>
      </c>
      <c r="K48" s="21" t="s">
        <v>552</v>
      </c>
      <c r="L48" s="21"/>
      <c r="M48" s="23" t="s">
        <v>155</v>
      </c>
      <c r="N48" s="11" t="s">
        <v>553</v>
      </c>
      <c r="O48" s="23" t="s">
        <v>30</v>
      </c>
      <c r="P48" s="21"/>
      <c r="Q48" s="21"/>
      <c r="R48" s="21"/>
      <c r="S48" s="21"/>
      <c r="T48" s="21"/>
      <c r="U48" s="21"/>
      <c r="V48" s="21"/>
      <c r="W48" s="21"/>
      <c r="X48" s="21"/>
      <c r="Y48" s="21"/>
      <c r="Z48" s="21"/>
      <c r="AA48" s="21"/>
      <c r="AB48" s="21" t="s">
        <v>46</v>
      </c>
      <c r="AC48" s="21"/>
      <c r="AD48" s="21"/>
      <c r="AE48" s="21"/>
      <c r="AF48" s="21"/>
      <c r="AG48" s="21"/>
      <c r="AH48" s="21" t="s">
        <v>169</v>
      </c>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t="s">
        <v>554</v>
      </c>
      <c r="BT48" s="2"/>
      <c r="BU48" s="2"/>
      <c r="BV48" s="2"/>
      <c r="BW48" s="2"/>
      <c r="BX48" s="2"/>
      <c r="BY48" s="2"/>
      <c r="BZ48" s="2"/>
      <c r="CA48" s="2"/>
      <c r="CB48" s="2"/>
      <c r="CC48" s="2"/>
    </row>
    <row r="49" spans="1:81" ht="45" customHeight="1" x14ac:dyDescent="0.2">
      <c r="A49" s="11" t="s">
        <v>555</v>
      </c>
      <c r="B49" s="11" t="s">
        <v>141</v>
      </c>
      <c r="C49" s="11" t="s">
        <v>141</v>
      </c>
      <c r="D49" s="11" t="s">
        <v>141</v>
      </c>
      <c r="E49" s="21" t="s">
        <v>556</v>
      </c>
      <c r="F49" s="21" t="s">
        <v>517</v>
      </c>
      <c r="G49" s="21"/>
      <c r="H49" s="23" t="s">
        <v>149</v>
      </c>
      <c r="I49" s="23" t="s">
        <v>150</v>
      </c>
      <c r="J49" s="21" t="s">
        <v>557</v>
      </c>
      <c r="K49" s="21" t="s">
        <v>558</v>
      </c>
      <c r="L49" s="21" t="s">
        <v>559</v>
      </c>
      <c r="M49" s="23" t="s">
        <v>155</v>
      </c>
      <c r="N49" s="21" t="s">
        <v>560</v>
      </c>
      <c r="O49" s="23" t="s">
        <v>30</v>
      </c>
      <c r="P49" s="21"/>
      <c r="Q49" s="21"/>
      <c r="R49" s="21"/>
      <c r="S49" s="21"/>
      <c r="T49" s="21"/>
      <c r="U49" s="21"/>
      <c r="V49" s="21"/>
      <c r="W49" s="21"/>
      <c r="X49" s="21"/>
      <c r="Y49" s="21"/>
      <c r="Z49" s="21"/>
      <c r="AA49" s="21"/>
      <c r="AB49" s="21" t="s">
        <v>46</v>
      </c>
      <c r="AC49" s="21"/>
      <c r="AD49" s="21"/>
      <c r="AE49" s="21"/>
      <c r="AF49" s="21"/>
      <c r="AG49" s="21"/>
      <c r="AH49" s="21" t="s">
        <v>169</v>
      </c>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t="s">
        <v>480</v>
      </c>
      <c r="BT49" s="2"/>
      <c r="BU49" s="2"/>
      <c r="BV49" s="2"/>
      <c r="BW49" s="2"/>
      <c r="BX49" s="2"/>
      <c r="BY49" s="2"/>
      <c r="BZ49" s="2"/>
      <c r="CA49" s="2"/>
      <c r="CB49" s="2"/>
      <c r="CC49" s="2"/>
    </row>
    <row r="50" spans="1:81" ht="45" customHeight="1" x14ac:dyDescent="0.2">
      <c r="A50" s="11" t="s">
        <v>561</v>
      </c>
      <c r="B50" s="11" t="s">
        <v>141</v>
      </c>
      <c r="C50" s="11" t="s">
        <v>141</v>
      </c>
      <c r="D50" s="11" t="s">
        <v>141</v>
      </c>
      <c r="E50" s="21" t="s">
        <v>562</v>
      </c>
      <c r="F50" s="21"/>
      <c r="G50" s="21"/>
      <c r="H50" s="23" t="s">
        <v>149</v>
      </c>
      <c r="I50" s="23" t="s">
        <v>150</v>
      </c>
      <c r="J50" s="21" t="s">
        <v>387</v>
      </c>
      <c r="K50" s="21" t="s">
        <v>563</v>
      </c>
      <c r="L50" s="21"/>
      <c r="M50" s="23" t="s">
        <v>155</v>
      </c>
      <c r="N50" s="21" t="s">
        <v>564</v>
      </c>
      <c r="O50" s="23" t="s">
        <v>30</v>
      </c>
      <c r="P50" s="21"/>
      <c r="Q50" s="21"/>
      <c r="R50" s="21"/>
      <c r="S50" s="21"/>
      <c r="T50" s="21"/>
      <c r="U50" s="21"/>
      <c r="V50" s="21"/>
      <c r="W50" s="21"/>
      <c r="X50" s="21"/>
      <c r="Y50" s="21"/>
      <c r="Z50" s="21"/>
      <c r="AA50" s="21"/>
      <c r="AB50" s="21" t="s">
        <v>46</v>
      </c>
      <c r="AC50" s="21"/>
      <c r="AD50" s="21"/>
      <c r="AE50" s="21"/>
      <c r="AF50" s="21"/>
      <c r="AG50" s="21"/>
      <c r="AH50" s="21" t="s">
        <v>169</v>
      </c>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t="s">
        <v>565</v>
      </c>
      <c r="BT50" s="2"/>
      <c r="BU50" s="2"/>
      <c r="BV50" s="2"/>
      <c r="BW50" s="2"/>
      <c r="BX50" s="2"/>
      <c r="BY50" s="2"/>
      <c r="BZ50" s="2"/>
      <c r="CA50" s="2"/>
      <c r="CB50" s="2"/>
      <c r="CC50" s="2"/>
    </row>
    <row r="51" spans="1:81" ht="45" customHeight="1" x14ac:dyDescent="0.2">
      <c r="A51" s="11" t="s">
        <v>566</v>
      </c>
      <c r="B51" s="11" t="s">
        <v>141</v>
      </c>
      <c r="C51" s="11" t="s">
        <v>141</v>
      </c>
      <c r="D51" s="11" t="s">
        <v>141</v>
      </c>
      <c r="E51" s="21" t="s">
        <v>272</v>
      </c>
      <c r="F51" s="21">
        <v>100</v>
      </c>
      <c r="G51" s="21"/>
      <c r="H51" s="23" t="s">
        <v>149</v>
      </c>
      <c r="I51" s="23" t="s">
        <v>150</v>
      </c>
      <c r="J51" s="21" t="s">
        <v>273</v>
      </c>
      <c r="K51" s="21" t="s">
        <v>274</v>
      </c>
      <c r="L51" s="21"/>
      <c r="M51" s="23" t="s">
        <v>155</v>
      </c>
      <c r="N51" s="21" t="s">
        <v>275</v>
      </c>
      <c r="O51" s="23" t="s">
        <v>30</v>
      </c>
      <c r="P51" s="21" t="s">
        <v>567</v>
      </c>
      <c r="Q51" s="21" t="s">
        <v>568</v>
      </c>
      <c r="R51" s="21" t="s">
        <v>569</v>
      </c>
      <c r="S51" s="21"/>
      <c r="T51" s="21"/>
      <c r="U51" s="21" t="s">
        <v>570</v>
      </c>
      <c r="V51" s="21"/>
      <c r="W51" s="21"/>
      <c r="X51" s="21"/>
      <c r="Y51" s="21"/>
      <c r="Z51" s="21"/>
      <c r="AA51" s="21"/>
      <c r="AB51" s="21" t="s">
        <v>46</v>
      </c>
      <c r="AC51" s="21"/>
      <c r="AD51" s="21"/>
      <c r="AE51" s="21"/>
      <c r="AF51" s="21"/>
      <c r="AG51" s="21"/>
      <c r="AH51" s="21" t="s">
        <v>169</v>
      </c>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t="s">
        <v>571</v>
      </c>
      <c r="BG51" s="21"/>
      <c r="BH51" s="21"/>
      <c r="BI51" s="21" t="s">
        <v>169</v>
      </c>
      <c r="BJ51" s="21" t="s">
        <v>169</v>
      </c>
      <c r="BK51" s="21" t="s">
        <v>169</v>
      </c>
      <c r="BL51" s="21"/>
      <c r="BM51" s="21"/>
      <c r="BN51" s="21" t="s">
        <v>137</v>
      </c>
      <c r="BO51" s="21"/>
      <c r="BP51" s="21"/>
      <c r="BQ51" s="21"/>
      <c r="BR51" s="21"/>
      <c r="BS51" s="21" t="s">
        <v>572</v>
      </c>
      <c r="BT51" s="2"/>
      <c r="BU51" s="2"/>
      <c r="BV51" s="2"/>
      <c r="BW51" s="2"/>
      <c r="BX51" s="2"/>
      <c r="BY51" s="2"/>
      <c r="BZ51" s="2"/>
      <c r="CA51" s="2"/>
      <c r="CB51" s="2"/>
      <c r="CC51" s="2"/>
    </row>
    <row r="52" spans="1:81" ht="45" customHeight="1" x14ac:dyDescent="0.2">
      <c r="A52" s="11" t="s">
        <v>573</v>
      </c>
      <c r="B52" s="11" t="s">
        <v>141</v>
      </c>
      <c r="C52" s="11" t="s">
        <v>141</v>
      </c>
      <c r="D52" s="11" t="s">
        <v>141</v>
      </c>
      <c r="E52" s="21" t="s">
        <v>574</v>
      </c>
      <c r="F52" s="21"/>
      <c r="G52" s="21"/>
      <c r="H52" s="23" t="s">
        <v>149</v>
      </c>
      <c r="I52" s="23" t="s">
        <v>150</v>
      </c>
      <c r="J52" s="21" t="s">
        <v>256</v>
      </c>
      <c r="K52" s="21" t="s">
        <v>490</v>
      </c>
      <c r="L52" s="21"/>
      <c r="M52" s="23" t="s">
        <v>155</v>
      </c>
      <c r="N52" s="21" t="s">
        <v>246</v>
      </c>
      <c r="O52" s="23" t="s">
        <v>30</v>
      </c>
      <c r="P52" s="21"/>
      <c r="Q52" s="21"/>
      <c r="R52" s="21"/>
      <c r="S52" s="21"/>
      <c r="T52" s="21"/>
      <c r="U52" s="21"/>
      <c r="V52" s="21"/>
      <c r="W52" s="21"/>
      <c r="X52" s="21"/>
      <c r="Y52" s="21"/>
      <c r="Z52" s="21"/>
      <c r="AA52" s="21"/>
      <c r="AB52" s="21" t="s">
        <v>46</v>
      </c>
      <c r="AC52" s="21"/>
      <c r="AD52" s="21"/>
      <c r="AE52" s="21"/>
      <c r="AF52" s="21"/>
      <c r="AG52" s="21"/>
      <c r="AH52" s="21" t="s">
        <v>169</v>
      </c>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t="s">
        <v>575</v>
      </c>
      <c r="BT52" s="2"/>
      <c r="BU52" s="2"/>
      <c r="BV52" s="2"/>
      <c r="BW52" s="2"/>
      <c r="BX52" s="2"/>
      <c r="BY52" s="2"/>
      <c r="BZ52" s="2"/>
      <c r="CA52" s="2"/>
      <c r="CB52" s="2"/>
      <c r="CC52" s="2"/>
    </row>
    <row r="53" spans="1:81" ht="45" customHeight="1" x14ac:dyDescent="0.2">
      <c r="A53" s="11" t="s">
        <v>576</v>
      </c>
      <c r="B53" s="11" t="s">
        <v>141</v>
      </c>
      <c r="C53" s="11" t="s">
        <v>141</v>
      </c>
      <c r="D53" s="11" t="s">
        <v>141</v>
      </c>
      <c r="E53" s="21" t="s">
        <v>577</v>
      </c>
      <c r="F53" s="21"/>
      <c r="G53" s="21"/>
      <c r="H53" s="23" t="s">
        <v>149</v>
      </c>
      <c r="I53" s="23" t="s">
        <v>150</v>
      </c>
      <c r="J53" s="21" t="s">
        <v>547</v>
      </c>
      <c r="K53" s="21" t="s">
        <v>529</v>
      </c>
      <c r="L53" s="21"/>
      <c r="M53" s="23" t="s">
        <v>155</v>
      </c>
      <c r="N53" s="21" t="s">
        <v>560</v>
      </c>
      <c r="O53" s="23" t="s">
        <v>30</v>
      </c>
      <c r="P53" s="21"/>
      <c r="Q53" s="21"/>
      <c r="R53" s="21"/>
      <c r="S53" s="21"/>
      <c r="T53" s="21"/>
      <c r="U53" s="21"/>
      <c r="V53" s="21"/>
      <c r="W53" s="21"/>
      <c r="X53" s="21"/>
      <c r="Y53" s="21"/>
      <c r="Z53" s="21"/>
      <c r="AA53" s="21"/>
      <c r="AB53" s="21" t="s">
        <v>46</v>
      </c>
      <c r="AC53" s="21"/>
      <c r="AD53" s="21"/>
      <c r="AE53" s="21"/>
      <c r="AF53" s="21"/>
      <c r="AG53" s="21"/>
      <c r="AH53" s="21" t="s">
        <v>169</v>
      </c>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t="s">
        <v>578</v>
      </c>
      <c r="BT53" s="2"/>
      <c r="BU53" s="2"/>
      <c r="BV53" s="2"/>
      <c r="BW53" s="2"/>
      <c r="BX53" s="2"/>
      <c r="BY53" s="2"/>
      <c r="BZ53" s="2"/>
      <c r="CA53" s="2"/>
      <c r="CB53" s="2"/>
      <c r="CC53" s="2"/>
    </row>
    <row r="54" spans="1:81" ht="45" customHeight="1" x14ac:dyDescent="0.2">
      <c r="A54" s="11" t="s">
        <v>579</v>
      </c>
      <c r="B54" s="11" t="s">
        <v>141</v>
      </c>
      <c r="C54" s="11" t="s">
        <v>141</v>
      </c>
      <c r="D54" s="11" t="s">
        <v>141</v>
      </c>
      <c r="E54" s="21" t="s">
        <v>577</v>
      </c>
      <c r="F54" s="21"/>
      <c r="G54" s="21"/>
      <c r="H54" s="23" t="s">
        <v>149</v>
      </c>
      <c r="I54" s="23" t="s">
        <v>150</v>
      </c>
      <c r="J54" s="21" t="s">
        <v>547</v>
      </c>
      <c r="K54" s="21" t="s">
        <v>529</v>
      </c>
      <c r="L54" s="21"/>
      <c r="M54" s="23" t="s">
        <v>155</v>
      </c>
      <c r="N54" s="21" t="s">
        <v>560</v>
      </c>
      <c r="O54" s="23" t="s">
        <v>30</v>
      </c>
      <c r="P54" s="21"/>
      <c r="Q54" s="21"/>
      <c r="R54" s="21"/>
      <c r="S54" s="21"/>
      <c r="T54" s="21"/>
      <c r="U54" s="21"/>
      <c r="V54" s="21"/>
      <c r="W54" s="21"/>
      <c r="X54" s="21"/>
      <c r="Y54" s="21"/>
      <c r="Z54" s="21"/>
      <c r="AA54" s="21"/>
      <c r="AB54" s="21" t="s">
        <v>46</v>
      </c>
      <c r="AC54" s="21"/>
      <c r="AD54" s="21"/>
      <c r="AE54" s="21"/>
      <c r="AF54" s="21"/>
      <c r="AG54" s="21"/>
      <c r="AH54" s="21" t="s">
        <v>169</v>
      </c>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t="s">
        <v>578</v>
      </c>
      <c r="BT54" s="2"/>
      <c r="BU54" s="2"/>
      <c r="BV54" s="2"/>
      <c r="BW54" s="2"/>
      <c r="BX54" s="2"/>
      <c r="BY54" s="2"/>
      <c r="BZ54" s="2"/>
      <c r="CA54" s="2"/>
      <c r="CB54" s="2"/>
      <c r="CC54" s="2"/>
    </row>
    <row r="55" spans="1:81" ht="45" customHeight="1" x14ac:dyDescent="0.2">
      <c r="A55" s="20" t="s">
        <v>580</v>
      </c>
      <c r="B55" s="11" t="s">
        <v>141</v>
      </c>
      <c r="C55" s="11" t="s">
        <v>141</v>
      </c>
      <c r="D55" s="11" t="s">
        <v>141</v>
      </c>
      <c r="E55" s="21" t="s">
        <v>248</v>
      </c>
      <c r="F55" s="21">
        <v>870</v>
      </c>
      <c r="G55" s="21"/>
      <c r="H55" s="13" t="s">
        <v>149</v>
      </c>
      <c r="I55" s="13" t="s">
        <v>150</v>
      </c>
      <c r="J55" s="21" t="s">
        <v>251</v>
      </c>
      <c r="K55" s="21" t="s">
        <v>252</v>
      </c>
      <c r="L55" s="21"/>
      <c r="M55" s="13" t="s">
        <v>155</v>
      </c>
      <c r="N55" s="21" t="s">
        <v>581</v>
      </c>
      <c r="O55" s="13" t="s">
        <v>30</v>
      </c>
      <c r="P55" s="21"/>
      <c r="Q55" s="21"/>
      <c r="R55" s="21"/>
      <c r="S55" s="21"/>
      <c r="T55" s="21"/>
      <c r="U55" s="21"/>
      <c r="V55" s="21"/>
      <c r="W55" s="21"/>
      <c r="X55" s="21"/>
      <c r="Y55" s="21"/>
      <c r="Z55" s="21"/>
      <c r="AA55" s="21"/>
      <c r="AB55" s="21" t="s">
        <v>46</v>
      </c>
      <c r="AC55" s="21"/>
      <c r="AD55" s="21"/>
      <c r="AE55" s="21"/>
      <c r="AF55" s="21"/>
      <c r="AG55" s="21"/>
      <c r="AH55" s="21"/>
      <c r="AI55" s="21"/>
      <c r="AJ55" s="21"/>
      <c r="AK55" s="21"/>
      <c r="AL55" s="21"/>
      <c r="AM55" s="21"/>
      <c r="AN55" s="21"/>
      <c r="AO55" s="21"/>
      <c r="AP55" s="21"/>
      <c r="AQ55" s="21"/>
      <c r="AR55" s="21" t="s">
        <v>169</v>
      </c>
      <c r="AS55" s="21"/>
      <c r="AT55" s="21"/>
      <c r="AU55" s="21"/>
      <c r="AV55" s="21"/>
      <c r="AW55" s="21"/>
      <c r="AX55" s="21"/>
      <c r="AY55" s="21"/>
      <c r="AZ55" s="21"/>
      <c r="BA55" s="21"/>
      <c r="BB55" s="21" t="s">
        <v>254</v>
      </c>
      <c r="BC55" s="21"/>
      <c r="BD55" s="21"/>
      <c r="BE55" s="21"/>
      <c r="BF55" s="21"/>
      <c r="BG55" s="21"/>
      <c r="BH55" s="21"/>
      <c r="BI55" s="21"/>
      <c r="BJ55" s="21"/>
      <c r="BK55" s="21"/>
      <c r="BL55" s="21"/>
      <c r="BM55" s="21"/>
      <c r="BN55" s="21"/>
      <c r="BO55" s="21"/>
      <c r="BP55" s="21"/>
      <c r="BQ55" s="21"/>
      <c r="BR55" s="21"/>
      <c r="BS55" s="21" t="s">
        <v>582</v>
      </c>
      <c r="BT55" s="2"/>
      <c r="BU55" s="2"/>
      <c r="BV55" s="2"/>
      <c r="BW55" s="2"/>
      <c r="BX55" s="2"/>
      <c r="BY55" s="2"/>
      <c r="BZ55" s="2"/>
      <c r="CA55" s="2"/>
      <c r="CB55" s="2"/>
      <c r="CC55" s="2"/>
    </row>
    <row r="56" spans="1:81" ht="45" customHeight="1" x14ac:dyDescent="0.2">
      <c r="A56" s="20" t="s">
        <v>583</v>
      </c>
      <c r="B56" s="11" t="s">
        <v>141</v>
      </c>
      <c r="C56" s="25" t="str">
        <f>HYPERLINK("https://www.facebook.com/pages/Delegacia-55-Dp/222439957903308?ref=br_rs","https://www.facebook.com/pages/Delegacia-55-Dp/222439957903308?ref=br_rs")</f>
        <v>https://www.facebook.com/pages/Delegacia-55-Dp/222439957903308?ref=br_rs</v>
      </c>
      <c r="D56" s="11" t="s">
        <v>141</v>
      </c>
      <c r="E56" s="21" t="s">
        <v>255</v>
      </c>
      <c r="F56" s="21">
        <v>696</v>
      </c>
      <c r="G56" s="21"/>
      <c r="H56" s="13" t="s">
        <v>149</v>
      </c>
      <c r="I56" s="13" t="s">
        <v>150</v>
      </c>
      <c r="J56" s="21" t="s">
        <v>256</v>
      </c>
      <c r="K56" s="21" t="s">
        <v>257</v>
      </c>
      <c r="L56" s="21"/>
      <c r="M56" s="13" t="s">
        <v>155</v>
      </c>
      <c r="N56" s="21" t="s">
        <v>258</v>
      </c>
      <c r="O56" s="13" t="s">
        <v>30</v>
      </c>
      <c r="P56" s="21"/>
      <c r="Q56" s="21"/>
      <c r="R56" s="21"/>
      <c r="S56" s="21"/>
      <c r="T56" s="21"/>
      <c r="U56" s="21"/>
      <c r="V56" s="21"/>
      <c r="W56" s="21"/>
      <c r="X56" s="21"/>
      <c r="Y56" s="21"/>
      <c r="Z56" s="21"/>
      <c r="AA56" s="21"/>
      <c r="AB56" s="21" t="s">
        <v>46</v>
      </c>
      <c r="AC56" s="21"/>
      <c r="AD56" s="21"/>
      <c r="AE56" s="21"/>
      <c r="AF56" s="21"/>
      <c r="AG56" s="21"/>
      <c r="AH56" s="21"/>
      <c r="AI56" s="21"/>
      <c r="AJ56" s="21"/>
      <c r="AK56" s="21"/>
      <c r="AL56" s="21"/>
      <c r="AM56" s="21"/>
      <c r="AN56" s="21"/>
      <c r="AO56" s="21"/>
      <c r="AP56" s="21"/>
      <c r="AQ56" s="21"/>
      <c r="AR56" s="21" t="s">
        <v>169</v>
      </c>
      <c r="AS56" s="21"/>
      <c r="AT56" s="21"/>
      <c r="AU56" s="21"/>
      <c r="AV56" s="21"/>
      <c r="AW56" s="21"/>
      <c r="AX56" s="21"/>
      <c r="AY56" s="21"/>
      <c r="AZ56" s="21"/>
      <c r="BA56" s="21"/>
      <c r="BB56" s="21" t="s">
        <v>254</v>
      </c>
      <c r="BC56" s="21"/>
      <c r="BD56" s="21"/>
      <c r="BE56" s="21"/>
      <c r="BF56" s="21"/>
      <c r="BG56" s="21"/>
      <c r="BH56" s="21"/>
      <c r="BI56" s="21"/>
      <c r="BJ56" s="21"/>
      <c r="BK56" s="21"/>
      <c r="BL56" s="21"/>
      <c r="BM56" s="21"/>
      <c r="BN56" s="21"/>
      <c r="BO56" s="21"/>
      <c r="BP56" s="21"/>
      <c r="BQ56" s="21"/>
      <c r="BR56" s="21"/>
      <c r="BS56" s="21" t="s">
        <v>582</v>
      </c>
      <c r="BT56" s="2"/>
      <c r="BU56" s="2"/>
      <c r="BV56" s="2"/>
      <c r="BW56" s="2"/>
      <c r="BX56" s="2"/>
      <c r="BY56" s="2"/>
      <c r="BZ56" s="2"/>
      <c r="CA56" s="2"/>
      <c r="CB56" s="2"/>
      <c r="CC56" s="2"/>
    </row>
    <row r="57" spans="1:81" ht="45" customHeight="1" x14ac:dyDescent="0.2">
      <c r="A57" s="20" t="s">
        <v>584</v>
      </c>
      <c r="B57" s="11" t="s">
        <v>141</v>
      </c>
      <c r="C57" s="11" t="s">
        <v>141</v>
      </c>
      <c r="D57" s="11" t="s">
        <v>141</v>
      </c>
      <c r="E57" s="21" t="s">
        <v>259</v>
      </c>
      <c r="F57" s="21"/>
      <c r="G57" s="21"/>
      <c r="H57" s="13" t="s">
        <v>149</v>
      </c>
      <c r="I57" s="13" t="s">
        <v>150</v>
      </c>
      <c r="J57" s="21" t="s">
        <v>155</v>
      </c>
      <c r="K57" s="21" t="s">
        <v>260</v>
      </c>
      <c r="L57" s="21"/>
      <c r="M57" s="13" t="s">
        <v>155</v>
      </c>
      <c r="N57" s="21" t="s">
        <v>585</v>
      </c>
      <c r="O57" s="13" t="s">
        <v>30</v>
      </c>
      <c r="P57" s="21"/>
      <c r="Q57" s="21"/>
      <c r="R57" s="21"/>
      <c r="S57" s="21"/>
      <c r="T57" s="21"/>
      <c r="U57" s="21"/>
      <c r="V57" s="21"/>
      <c r="W57" s="21"/>
      <c r="X57" s="21"/>
      <c r="Y57" s="21"/>
      <c r="Z57" s="21"/>
      <c r="AA57" s="21"/>
      <c r="AB57" s="21" t="s">
        <v>46</v>
      </c>
      <c r="AC57" s="21"/>
      <c r="AD57" s="21"/>
      <c r="AE57" s="21"/>
      <c r="AF57" s="21"/>
      <c r="AG57" s="21"/>
      <c r="AH57" s="21"/>
      <c r="AI57" s="21"/>
      <c r="AJ57" s="21"/>
      <c r="AK57" s="21"/>
      <c r="AL57" s="21"/>
      <c r="AM57" s="21"/>
      <c r="AN57" s="21"/>
      <c r="AO57" s="21"/>
      <c r="AP57" s="21"/>
      <c r="AQ57" s="21"/>
      <c r="AR57" s="21" t="s">
        <v>169</v>
      </c>
      <c r="AS57" s="21"/>
      <c r="AT57" s="21"/>
      <c r="AU57" s="21"/>
      <c r="AV57" s="21"/>
      <c r="AW57" s="21"/>
      <c r="AX57" s="21"/>
      <c r="AY57" s="21"/>
      <c r="AZ57" s="21"/>
      <c r="BA57" s="21"/>
      <c r="BB57" s="21" t="s">
        <v>254</v>
      </c>
      <c r="BC57" s="21"/>
      <c r="BD57" s="21"/>
      <c r="BE57" s="21"/>
      <c r="BF57" s="21"/>
      <c r="BG57" s="21"/>
      <c r="BH57" s="21"/>
      <c r="BI57" s="21"/>
      <c r="BJ57" s="21"/>
      <c r="BK57" s="21"/>
      <c r="BL57" s="21"/>
      <c r="BM57" s="21"/>
      <c r="BN57" s="21"/>
      <c r="BO57" s="21"/>
      <c r="BP57" s="21"/>
      <c r="BQ57" s="21"/>
      <c r="BR57" s="21"/>
      <c r="BS57" s="21" t="s">
        <v>582</v>
      </c>
      <c r="BT57" s="2"/>
      <c r="BU57" s="2"/>
      <c r="BV57" s="2"/>
      <c r="BW57" s="2"/>
      <c r="BX57" s="2"/>
      <c r="BY57" s="2"/>
      <c r="BZ57" s="2"/>
      <c r="CA57" s="2"/>
      <c r="CB57" s="2"/>
      <c r="CC57" s="2"/>
    </row>
    <row r="58" spans="1:81" ht="45" customHeight="1" x14ac:dyDescent="0.2">
      <c r="A58" s="20" t="s">
        <v>586</v>
      </c>
      <c r="B58" s="11" t="s">
        <v>141</v>
      </c>
      <c r="C58" s="11" t="s">
        <v>141</v>
      </c>
      <c r="D58" s="11" t="s">
        <v>141</v>
      </c>
      <c r="E58" s="21" t="s">
        <v>261</v>
      </c>
      <c r="F58" s="21">
        <v>600</v>
      </c>
      <c r="G58" s="21"/>
      <c r="H58" s="13" t="s">
        <v>149</v>
      </c>
      <c r="I58" s="13" t="s">
        <v>150</v>
      </c>
      <c r="J58" s="21" t="s">
        <v>262</v>
      </c>
      <c r="K58" s="21" t="s">
        <v>263</v>
      </c>
      <c r="L58" s="21"/>
      <c r="M58" s="13" t="s">
        <v>155</v>
      </c>
      <c r="N58" s="21" t="s">
        <v>264</v>
      </c>
      <c r="O58" s="13" t="s">
        <v>30</v>
      </c>
      <c r="P58" s="21"/>
      <c r="Q58" s="21"/>
      <c r="R58" s="21"/>
      <c r="S58" s="21"/>
      <c r="T58" s="21"/>
      <c r="U58" s="21"/>
      <c r="V58" s="21"/>
      <c r="W58" s="21"/>
      <c r="X58" s="21"/>
      <c r="Y58" s="21"/>
      <c r="Z58" s="21"/>
      <c r="AA58" s="21"/>
      <c r="AB58" s="21" t="s">
        <v>46</v>
      </c>
      <c r="AC58" s="21"/>
      <c r="AD58" s="21"/>
      <c r="AE58" s="21"/>
      <c r="AF58" s="21"/>
      <c r="AG58" s="21"/>
      <c r="AH58" s="21"/>
      <c r="AI58" s="21"/>
      <c r="AJ58" s="21"/>
      <c r="AK58" s="21"/>
      <c r="AL58" s="21"/>
      <c r="AM58" s="21"/>
      <c r="AN58" s="21"/>
      <c r="AO58" s="21"/>
      <c r="AP58" s="21"/>
      <c r="AQ58" s="21"/>
      <c r="AR58" s="21" t="s">
        <v>169</v>
      </c>
      <c r="AS58" s="21"/>
      <c r="AT58" s="21"/>
      <c r="AU58" s="21"/>
      <c r="AV58" s="21"/>
      <c r="AW58" s="21"/>
      <c r="AX58" s="21"/>
      <c r="AY58" s="21"/>
      <c r="AZ58" s="21"/>
      <c r="BA58" s="21"/>
      <c r="BB58" s="21" t="s">
        <v>254</v>
      </c>
      <c r="BC58" s="21"/>
      <c r="BD58" s="21"/>
      <c r="BE58" s="21"/>
      <c r="BF58" s="21"/>
      <c r="BG58" s="21"/>
      <c r="BH58" s="21"/>
      <c r="BI58" s="21"/>
      <c r="BJ58" s="21"/>
      <c r="BK58" s="21"/>
      <c r="BL58" s="21"/>
      <c r="BM58" s="21"/>
      <c r="BN58" s="21"/>
      <c r="BO58" s="21"/>
      <c r="BP58" s="21"/>
      <c r="BQ58" s="21"/>
      <c r="BR58" s="21"/>
      <c r="BS58" s="21" t="s">
        <v>582</v>
      </c>
      <c r="BT58" s="2"/>
      <c r="BU58" s="2"/>
      <c r="BV58" s="2"/>
      <c r="BW58" s="2"/>
      <c r="BX58" s="2"/>
      <c r="BY58" s="2"/>
      <c r="BZ58" s="2"/>
      <c r="CA58" s="2"/>
      <c r="CB58" s="2"/>
      <c r="CC58" s="2"/>
    </row>
    <row r="59" spans="1:81" ht="45" customHeight="1" x14ac:dyDescent="0.2">
      <c r="A59" s="20" t="s">
        <v>587</v>
      </c>
      <c r="B59" s="12" t="s">
        <v>294</v>
      </c>
      <c r="C59" s="12" t="s">
        <v>294</v>
      </c>
      <c r="D59" s="12" t="s">
        <v>294</v>
      </c>
      <c r="E59" s="21" t="s">
        <v>265</v>
      </c>
      <c r="F59" s="21">
        <v>31</v>
      </c>
      <c r="G59" s="21"/>
      <c r="H59" s="13" t="s">
        <v>149</v>
      </c>
      <c r="I59" s="13" t="s">
        <v>150</v>
      </c>
      <c r="J59" s="21" t="s">
        <v>267</v>
      </c>
      <c r="K59" s="21">
        <v>3.44</v>
      </c>
      <c r="L59" s="21"/>
      <c r="M59" s="13" t="s">
        <v>155</v>
      </c>
      <c r="N59" s="21" t="s">
        <v>588</v>
      </c>
      <c r="O59" s="13" t="s">
        <v>30</v>
      </c>
      <c r="P59" s="21"/>
      <c r="Q59" s="21"/>
      <c r="R59" s="21"/>
      <c r="S59" s="21"/>
      <c r="T59" s="21"/>
      <c r="U59" s="21"/>
      <c r="V59" s="21"/>
      <c r="W59" s="21"/>
      <c r="X59" s="21"/>
      <c r="Y59" s="21"/>
      <c r="Z59" s="21"/>
      <c r="AA59" s="21"/>
      <c r="AB59" s="21" t="s">
        <v>46</v>
      </c>
      <c r="AC59" s="21"/>
      <c r="AD59" s="21"/>
      <c r="AE59" s="21"/>
      <c r="AF59" s="21"/>
      <c r="AG59" s="21"/>
      <c r="AH59" s="21"/>
      <c r="AI59" s="21"/>
      <c r="AJ59" s="21"/>
      <c r="AK59" s="21"/>
      <c r="AL59" s="21"/>
      <c r="AM59" s="21"/>
      <c r="AN59" s="21"/>
      <c r="AO59" s="21"/>
      <c r="AP59" s="21"/>
      <c r="AQ59" s="21"/>
      <c r="AR59" s="21" t="s">
        <v>169</v>
      </c>
      <c r="AS59" s="21"/>
      <c r="AT59" s="21"/>
      <c r="AU59" s="21"/>
      <c r="AV59" s="21"/>
      <c r="AW59" s="21"/>
      <c r="AX59" s="21"/>
      <c r="AY59" s="21"/>
      <c r="AZ59" s="21"/>
      <c r="BA59" s="21"/>
      <c r="BB59" s="21" t="s">
        <v>254</v>
      </c>
      <c r="BC59" s="21"/>
      <c r="BD59" s="21"/>
      <c r="BE59" s="21"/>
      <c r="BF59" s="21"/>
      <c r="BG59" s="21"/>
      <c r="BH59" s="21"/>
      <c r="BI59" s="21"/>
      <c r="BJ59" s="21"/>
      <c r="BK59" s="21"/>
      <c r="BL59" s="21"/>
      <c r="BM59" s="21"/>
      <c r="BN59" s="21"/>
      <c r="BO59" s="21"/>
      <c r="BP59" s="21"/>
      <c r="BQ59" s="21"/>
      <c r="BR59" s="21"/>
      <c r="BS59" s="21"/>
      <c r="BT59" s="2"/>
      <c r="BU59" s="2"/>
      <c r="BV59" s="2"/>
      <c r="BW59" s="2"/>
      <c r="BX59" s="2"/>
      <c r="BY59" s="2"/>
      <c r="BZ59" s="2"/>
      <c r="CA59" s="2"/>
      <c r="CB59" s="2"/>
      <c r="CC59" s="2"/>
    </row>
    <row r="60" spans="1:81" ht="45" customHeight="1" x14ac:dyDescent="0.2">
      <c r="A60" s="11" t="s">
        <v>589</v>
      </c>
      <c r="B60" s="12" t="s">
        <v>294</v>
      </c>
      <c r="C60" s="13" t="s">
        <v>590</v>
      </c>
      <c r="D60" s="12" t="s">
        <v>294</v>
      </c>
      <c r="E60" s="12" t="s">
        <v>591</v>
      </c>
      <c r="F60" s="12">
        <v>245</v>
      </c>
      <c r="G60" s="13"/>
      <c r="H60" s="13" t="s">
        <v>149</v>
      </c>
      <c r="I60" s="13" t="s">
        <v>150</v>
      </c>
      <c r="J60" s="13" t="s">
        <v>256</v>
      </c>
      <c r="K60" s="13" t="s">
        <v>592</v>
      </c>
      <c r="L60" s="13"/>
      <c r="M60" s="13" t="s">
        <v>155</v>
      </c>
      <c r="N60" s="21" t="s">
        <v>593</v>
      </c>
      <c r="O60" s="13" t="s">
        <v>30</v>
      </c>
      <c r="P60" s="13"/>
      <c r="Q60" s="13"/>
      <c r="R60" s="13"/>
      <c r="S60" s="13"/>
      <c r="T60" s="13"/>
      <c r="U60" s="13"/>
      <c r="V60" s="13"/>
      <c r="W60" s="13"/>
      <c r="X60" s="13"/>
      <c r="Y60" s="13"/>
      <c r="Z60" s="13"/>
      <c r="AA60" s="13"/>
      <c r="AB60" s="13" t="s">
        <v>92</v>
      </c>
      <c r="AC60" s="13" t="s">
        <v>594</v>
      </c>
      <c r="AD60" s="13"/>
      <c r="AE60" s="13"/>
      <c r="AF60" s="13"/>
      <c r="AG60" s="13" t="s">
        <v>169</v>
      </c>
      <c r="AH60" s="13"/>
      <c r="AI60" s="13"/>
      <c r="AJ60" s="13"/>
      <c r="AK60" s="13"/>
      <c r="AL60" s="13"/>
      <c r="AM60" s="13"/>
      <c r="AN60" s="13"/>
      <c r="AO60" s="13"/>
      <c r="AP60" s="13"/>
      <c r="AQ60" s="13"/>
      <c r="AR60" s="13" t="s">
        <v>169</v>
      </c>
      <c r="AS60" s="13"/>
      <c r="AT60" s="13"/>
      <c r="AU60" s="13"/>
      <c r="AV60" s="13"/>
      <c r="AW60" s="13"/>
      <c r="AX60" s="13"/>
      <c r="AY60" s="13"/>
      <c r="AZ60" s="13"/>
      <c r="BA60" s="13"/>
      <c r="BB60" s="13" t="s">
        <v>595</v>
      </c>
      <c r="BC60" s="13" t="s">
        <v>596</v>
      </c>
      <c r="BD60" s="13"/>
      <c r="BE60" s="13"/>
      <c r="BF60" s="13"/>
      <c r="BG60" s="13"/>
      <c r="BH60" s="13"/>
      <c r="BI60" s="13"/>
      <c r="BJ60" s="13"/>
      <c r="BK60" s="13"/>
      <c r="BL60" s="13"/>
      <c r="BM60" s="13"/>
      <c r="BN60" s="13"/>
      <c r="BO60" s="13"/>
      <c r="BP60" s="13"/>
      <c r="BQ60" s="13"/>
      <c r="BR60" s="13" t="s">
        <v>597</v>
      </c>
      <c r="BS60" s="13" t="s">
        <v>598</v>
      </c>
      <c r="BT60" s="2"/>
      <c r="BU60" s="2"/>
      <c r="BV60" s="2"/>
      <c r="BW60" s="2"/>
      <c r="BX60" s="2"/>
      <c r="BY60" s="2"/>
      <c r="BZ60" s="2"/>
      <c r="CA60" s="2"/>
      <c r="CB60" s="2"/>
      <c r="CC60" s="2"/>
    </row>
    <row r="61" spans="1:81" ht="45" customHeight="1" x14ac:dyDescent="0.2">
      <c r="A61" s="11" t="s">
        <v>599</v>
      </c>
      <c r="B61" s="12" t="s">
        <v>294</v>
      </c>
      <c r="C61" s="12" t="s">
        <v>294</v>
      </c>
      <c r="D61" s="12" t="s">
        <v>294</v>
      </c>
      <c r="E61" s="13" t="s">
        <v>600</v>
      </c>
      <c r="F61" s="12">
        <v>445</v>
      </c>
      <c r="G61" s="13"/>
      <c r="H61" s="13" t="s">
        <v>149</v>
      </c>
      <c r="I61" s="13" t="s">
        <v>150</v>
      </c>
      <c r="J61" s="13" t="s">
        <v>547</v>
      </c>
      <c r="K61" s="13" t="s">
        <v>601</v>
      </c>
      <c r="L61" s="13" t="s">
        <v>602</v>
      </c>
      <c r="M61" s="13" t="s">
        <v>155</v>
      </c>
      <c r="N61" s="21" t="s">
        <v>603</v>
      </c>
      <c r="O61" s="13" t="s">
        <v>30</v>
      </c>
      <c r="P61" s="13"/>
      <c r="Q61" s="13"/>
      <c r="R61" s="13"/>
      <c r="S61" s="13"/>
      <c r="T61" s="13"/>
      <c r="U61" s="13"/>
      <c r="V61" s="13"/>
      <c r="W61" s="13"/>
      <c r="X61" s="13"/>
      <c r="Y61" s="13"/>
      <c r="Z61" s="13"/>
      <c r="AA61" s="13"/>
      <c r="AB61" s="13" t="s">
        <v>73</v>
      </c>
      <c r="AC61" s="13"/>
      <c r="AD61" s="13" t="s">
        <v>169</v>
      </c>
      <c r="AE61" s="13"/>
      <c r="AF61" s="13"/>
      <c r="AG61" s="13"/>
      <c r="AH61" s="13"/>
      <c r="AI61" s="13"/>
      <c r="AJ61" s="13"/>
      <c r="AK61" s="13"/>
      <c r="AL61" s="13"/>
      <c r="AM61" s="13"/>
      <c r="AN61" s="13" t="s">
        <v>169</v>
      </c>
      <c r="AO61" s="13"/>
      <c r="AP61" s="13"/>
      <c r="AQ61" s="13" t="s">
        <v>169</v>
      </c>
      <c r="AR61" s="13"/>
      <c r="AS61" s="13" t="s">
        <v>18</v>
      </c>
      <c r="AT61" s="13" t="s">
        <v>26</v>
      </c>
      <c r="AU61" s="13" t="s">
        <v>169</v>
      </c>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t="s">
        <v>298</v>
      </c>
      <c r="BT61" s="2"/>
      <c r="BU61" s="2"/>
      <c r="BV61" s="2"/>
      <c r="BW61" s="2"/>
      <c r="BX61" s="2"/>
      <c r="BY61" s="2"/>
      <c r="BZ61" s="2"/>
      <c r="CA61" s="2"/>
      <c r="CB61" s="2"/>
      <c r="CC61" s="2"/>
    </row>
    <row r="62" spans="1:81" ht="45" customHeight="1" x14ac:dyDescent="0.2">
      <c r="A62" s="11" t="s">
        <v>604</v>
      </c>
      <c r="B62" s="12" t="s">
        <v>294</v>
      </c>
      <c r="C62" s="12" t="s">
        <v>294</v>
      </c>
      <c r="D62" s="12" t="s">
        <v>294</v>
      </c>
      <c r="E62" s="13" t="s">
        <v>605</v>
      </c>
      <c r="F62" s="12">
        <v>573</v>
      </c>
      <c r="G62" s="13"/>
      <c r="H62" s="13" t="s">
        <v>149</v>
      </c>
      <c r="I62" s="13" t="s">
        <v>150</v>
      </c>
      <c r="J62" s="13" t="s">
        <v>256</v>
      </c>
      <c r="K62" s="13" t="s">
        <v>283</v>
      </c>
      <c r="L62" s="13"/>
      <c r="M62" s="13" t="s">
        <v>155</v>
      </c>
      <c r="N62" s="21" t="s">
        <v>606</v>
      </c>
      <c r="O62" s="13" t="s">
        <v>30</v>
      </c>
      <c r="P62" s="13"/>
      <c r="Q62" s="13"/>
      <c r="R62" s="13" t="s">
        <v>607</v>
      </c>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t="s">
        <v>298</v>
      </c>
      <c r="BT62" s="2"/>
      <c r="BU62" s="2"/>
      <c r="BV62" s="2"/>
      <c r="BW62" s="2"/>
      <c r="BX62" s="2"/>
      <c r="BY62" s="2"/>
      <c r="BZ62" s="2"/>
      <c r="CA62" s="2"/>
      <c r="CB62" s="2"/>
      <c r="CC62" s="2"/>
    </row>
    <row r="63" spans="1:81" ht="45" customHeight="1" x14ac:dyDescent="0.2">
      <c r="A63" s="11" t="s">
        <v>608</v>
      </c>
      <c r="B63" s="13" t="s">
        <v>609</v>
      </c>
      <c r="C63" s="12" t="s">
        <v>141</v>
      </c>
      <c r="D63" s="12" t="s">
        <v>141</v>
      </c>
      <c r="E63" s="13" t="s">
        <v>272</v>
      </c>
      <c r="F63" s="12">
        <v>371</v>
      </c>
      <c r="G63" s="13"/>
      <c r="H63" s="13" t="s">
        <v>149</v>
      </c>
      <c r="I63" s="13" t="s">
        <v>150</v>
      </c>
      <c r="J63" s="13" t="s">
        <v>273</v>
      </c>
      <c r="K63" s="13" t="s">
        <v>610</v>
      </c>
      <c r="L63" s="13"/>
      <c r="M63" s="13" t="s">
        <v>155</v>
      </c>
      <c r="N63" s="21" t="s">
        <v>284</v>
      </c>
      <c r="O63" s="13" t="s">
        <v>30</v>
      </c>
      <c r="P63" s="13" t="s">
        <v>611</v>
      </c>
      <c r="Q63" s="13" t="s">
        <v>612</v>
      </c>
      <c r="R63" s="13" t="s">
        <v>613</v>
      </c>
      <c r="S63" s="13"/>
      <c r="T63" s="13"/>
      <c r="U63" s="13" t="s">
        <v>614</v>
      </c>
      <c r="V63" s="13" t="s">
        <v>615</v>
      </c>
      <c r="W63" s="13" t="s">
        <v>287</v>
      </c>
      <c r="X63" s="13" t="s">
        <v>613</v>
      </c>
      <c r="Y63" s="13"/>
      <c r="Z63" s="13"/>
      <c r="AA63" s="19" t="str">
        <f>HYPERLINK("mailto:padremoreira@sonhareacontecer.org.br","padremoreira@sonhareacontecer.org.br")</f>
        <v>padremoreira@sonhareacontecer.org.br</v>
      </c>
      <c r="AB63" s="13" t="s">
        <v>73</v>
      </c>
      <c r="AC63" s="13"/>
      <c r="AD63" s="13" t="s">
        <v>169</v>
      </c>
      <c r="AE63" s="13"/>
      <c r="AF63" s="13"/>
      <c r="AG63" s="13"/>
      <c r="AH63" s="13"/>
      <c r="AI63" s="13"/>
      <c r="AJ63" s="13"/>
      <c r="AK63" s="13"/>
      <c r="AL63" s="13"/>
      <c r="AM63" s="13"/>
      <c r="AN63" s="13"/>
      <c r="AO63" s="13"/>
      <c r="AP63" s="13"/>
      <c r="AQ63" s="13" t="s">
        <v>169</v>
      </c>
      <c r="AR63" s="13"/>
      <c r="AS63" s="13" t="s">
        <v>18</v>
      </c>
      <c r="AT63" s="13" t="s">
        <v>26</v>
      </c>
      <c r="AU63" s="13" t="s">
        <v>169</v>
      </c>
      <c r="AV63" s="13"/>
      <c r="AW63" s="13"/>
      <c r="AX63" s="13"/>
      <c r="AY63" s="13"/>
      <c r="AZ63" s="13"/>
      <c r="BA63" s="13"/>
      <c r="BB63" s="13"/>
      <c r="BC63" s="13" t="s">
        <v>616</v>
      </c>
      <c r="BD63" s="12" t="s">
        <v>294</v>
      </c>
      <c r="BE63" s="12">
        <v>4244</v>
      </c>
      <c r="BF63" s="26">
        <f>120+120+63+30+60+120+206+120+105+3300</f>
        <v>4244</v>
      </c>
      <c r="BG63" s="13" t="s">
        <v>169</v>
      </c>
      <c r="BH63" s="13" t="s">
        <v>169</v>
      </c>
      <c r="BI63" s="13" t="s">
        <v>169</v>
      </c>
      <c r="BJ63" s="13" t="s">
        <v>169</v>
      </c>
      <c r="BK63" s="13" t="s">
        <v>169</v>
      </c>
      <c r="BL63" s="13" t="s">
        <v>169</v>
      </c>
      <c r="BM63" s="13" t="s">
        <v>169</v>
      </c>
      <c r="BN63" s="13" t="s">
        <v>137</v>
      </c>
      <c r="BO63" s="13" t="s">
        <v>617</v>
      </c>
      <c r="BP63" s="13"/>
      <c r="BQ63" s="12"/>
      <c r="BR63" s="13" t="s">
        <v>597</v>
      </c>
      <c r="BS63" s="13" t="s">
        <v>618</v>
      </c>
      <c r="BT63" s="2"/>
      <c r="BU63" s="2"/>
      <c r="BV63" s="2"/>
      <c r="BW63" s="2"/>
      <c r="BX63" s="2"/>
      <c r="BY63" s="2"/>
      <c r="BZ63" s="2"/>
      <c r="CA63" s="2"/>
      <c r="CB63" s="2"/>
      <c r="CC63" s="2"/>
    </row>
    <row r="64" spans="1:81" ht="45" customHeight="1" x14ac:dyDescent="0.2">
      <c r="A64" s="11" t="s">
        <v>619</v>
      </c>
      <c r="B64" s="17" t="str">
        <f>HYPERLINK("http://www.obrasocialsaomateus.org.br/","http://www.obrasocialsaomateus.org.br")</f>
        <v>http://www.obrasocialsaomateus.org.br</v>
      </c>
      <c r="C64" s="13" t="s">
        <v>620</v>
      </c>
      <c r="D64" s="12" t="s">
        <v>141</v>
      </c>
      <c r="E64" s="12" t="s">
        <v>621</v>
      </c>
      <c r="F64" s="12">
        <v>1343</v>
      </c>
      <c r="G64" s="12"/>
      <c r="H64" s="12" t="s">
        <v>149</v>
      </c>
      <c r="I64" s="12" t="s">
        <v>150</v>
      </c>
      <c r="J64" s="12" t="s">
        <v>155</v>
      </c>
      <c r="K64" s="12" t="s">
        <v>622</v>
      </c>
      <c r="L64" s="12"/>
      <c r="M64" s="13" t="s">
        <v>155</v>
      </c>
      <c r="N64" s="12" t="s">
        <v>623</v>
      </c>
      <c r="O64" s="13" t="s">
        <v>30</v>
      </c>
      <c r="P64" s="12" t="s">
        <v>624</v>
      </c>
      <c r="Q64" s="12"/>
      <c r="R64" s="12" t="s">
        <v>625</v>
      </c>
      <c r="S64" s="12" t="s">
        <v>626</v>
      </c>
      <c r="T64" s="12" t="s">
        <v>627</v>
      </c>
      <c r="U64" s="12" t="s">
        <v>628</v>
      </c>
      <c r="V64" s="12" t="s">
        <v>629</v>
      </c>
      <c r="W64" s="12" t="s">
        <v>630</v>
      </c>
      <c r="X64" s="12" t="s">
        <v>625</v>
      </c>
      <c r="Y64" s="12"/>
      <c r="Z64" s="12"/>
      <c r="AA64" s="12" t="s">
        <v>631</v>
      </c>
      <c r="AB64" s="13" t="s">
        <v>73</v>
      </c>
      <c r="AC64" s="12"/>
      <c r="AD64" s="12" t="s">
        <v>169</v>
      </c>
      <c r="AE64" s="12"/>
      <c r="AF64" s="12"/>
      <c r="AG64" s="12" t="s">
        <v>169</v>
      </c>
      <c r="AH64" s="12"/>
      <c r="AI64" s="12"/>
      <c r="AJ64" s="12"/>
      <c r="AK64" s="12"/>
      <c r="AL64" s="12"/>
      <c r="AM64" s="12"/>
      <c r="AN64" s="12"/>
      <c r="AO64" s="12"/>
      <c r="AP64" s="12"/>
      <c r="AQ64" s="12"/>
      <c r="AR64" s="12"/>
      <c r="AS64" s="13"/>
      <c r="AT64" s="12"/>
      <c r="AU64" s="12"/>
      <c r="AV64" s="12"/>
      <c r="AW64" s="12"/>
      <c r="AX64" s="12"/>
      <c r="AY64" s="12"/>
      <c r="AZ64" s="12"/>
      <c r="BA64" s="12"/>
      <c r="BB64" s="12"/>
      <c r="BC64" s="12" t="s">
        <v>632</v>
      </c>
      <c r="BD64" s="12">
        <v>20</v>
      </c>
      <c r="BE64" s="12" t="s">
        <v>633</v>
      </c>
      <c r="BF64" s="12" t="s">
        <v>634</v>
      </c>
      <c r="BG64" s="12" t="s">
        <v>169</v>
      </c>
      <c r="BH64" s="12" t="s">
        <v>169</v>
      </c>
      <c r="BI64" s="12" t="s">
        <v>169</v>
      </c>
      <c r="BJ64" s="12" t="s">
        <v>169</v>
      </c>
      <c r="BK64" s="12"/>
      <c r="BL64" s="12"/>
      <c r="BM64" s="12"/>
      <c r="BN64" s="13" t="s">
        <v>137</v>
      </c>
      <c r="BO64" s="12" t="s">
        <v>635</v>
      </c>
      <c r="BP64" s="13" t="s">
        <v>138</v>
      </c>
      <c r="BQ64" s="12" t="s">
        <v>636</v>
      </c>
      <c r="BR64" s="12" t="s">
        <v>637</v>
      </c>
      <c r="BS64" s="12"/>
      <c r="BT64" s="2"/>
      <c r="BU64" s="2"/>
      <c r="BV64" s="2"/>
      <c r="BW64" s="2"/>
      <c r="BX64" s="2"/>
      <c r="BY64" s="2"/>
      <c r="BZ64" s="2"/>
      <c r="CA64" s="2"/>
      <c r="CB64" s="2"/>
      <c r="CC64" s="2"/>
    </row>
    <row r="65" spans="1:81" ht="45" customHeight="1" x14ac:dyDescent="0.2">
      <c r="A65" s="11" t="s">
        <v>638</v>
      </c>
      <c r="B65" s="12" t="s">
        <v>639</v>
      </c>
      <c r="C65" s="12" t="s">
        <v>141</v>
      </c>
      <c r="D65" s="12" t="s">
        <v>141</v>
      </c>
      <c r="E65" s="12" t="s">
        <v>640</v>
      </c>
      <c r="F65" s="12">
        <v>727</v>
      </c>
      <c r="G65" s="12" t="s">
        <v>641</v>
      </c>
      <c r="H65" s="13" t="s">
        <v>149</v>
      </c>
      <c r="I65" s="13" t="s">
        <v>150</v>
      </c>
      <c r="J65" s="12" t="s">
        <v>642</v>
      </c>
      <c r="K65" s="13" t="s">
        <v>643</v>
      </c>
      <c r="L65" s="12" t="s">
        <v>644</v>
      </c>
      <c r="M65" s="13" t="s">
        <v>180</v>
      </c>
      <c r="N65" s="12" t="s">
        <v>645</v>
      </c>
      <c r="O65" s="13" t="s">
        <v>8</v>
      </c>
      <c r="P65" s="12" t="s">
        <v>646</v>
      </c>
      <c r="Q65" s="12" t="s">
        <v>214</v>
      </c>
      <c r="R65" s="12" t="s">
        <v>732</v>
      </c>
      <c r="S65" s="13"/>
      <c r="T65" s="13"/>
      <c r="U65" s="12" t="s">
        <v>647</v>
      </c>
      <c r="V65" s="12" t="s">
        <v>648</v>
      </c>
      <c r="W65" s="12" t="s">
        <v>649</v>
      </c>
      <c r="X65" s="12" t="s">
        <v>734</v>
      </c>
      <c r="Y65" s="13"/>
      <c r="Z65" s="13"/>
      <c r="AA65" s="12" t="s">
        <v>650</v>
      </c>
      <c r="AB65" s="13" t="s">
        <v>73</v>
      </c>
      <c r="AC65" s="13"/>
      <c r="AD65" s="13" t="s">
        <v>169</v>
      </c>
      <c r="AE65" s="13"/>
      <c r="AF65" s="13"/>
      <c r="AG65" s="13"/>
      <c r="AH65" s="13"/>
      <c r="AI65" s="13"/>
      <c r="AJ65" s="13"/>
      <c r="AK65" s="13"/>
      <c r="AL65" s="13"/>
      <c r="AM65" s="13"/>
      <c r="AN65" s="13"/>
      <c r="AO65" s="13"/>
      <c r="AP65" s="13"/>
      <c r="AQ65" s="13" t="s">
        <v>169</v>
      </c>
      <c r="AR65" s="13"/>
      <c r="AS65" s="13" t="s">
        <v>18</v>
      </c>
      <c r="AT65" s="13" t="s">
        <v>26</v>
      </c>
      <c r="AU65" s="13" t="s">
        <v>169</v>
      </c>
      <c r="AV65" s="13" t="s">
        <v>169</v>
      </c>
      <c r="AW65" s="13" t="s">
        <v>169</v>
      </c>
      <c r="AX65" s="13" t="s">
        <v>169</v>
      </c>
      <c r="AY65" s="13"/>
      <c r="AZ65" s="13"/>
      <c r="BA65" s="13"/>
      <c r="BB65" s="13"/>
      <c r="BC65" s="12" t="s">
        <v>651</v>
      </c>
      <c r="BD65" s="12">
        <v>60</v>
      </c>
      <c r="BE65" s="12" t="s">
        <v>652</v>
      </c>
      <c r="BF65" s="12">
        <v>1000</v>
      </c>
      <c r="BG65" s="13"/>
      <c r="BH65" s="13" t="s">
        <v>169</v>
      </c>
      <c r="BI65" s="13" t="s">
        <v>169</v>
      </c>
      <c r="BJ65" s="13" t="s">
        <v>169</v>
      </c>
      <c r="BK65" s="13" t="s">
        <v>169</v>
      </c>
      <c r="BL65" s="13"/>
      <c r="BM65" s="13"/>
      <c r="BN65" s="13" t="s">
        <v>147</v>
      </c>
      <c r="BO65" s="13"/>
      <c r="BP65" s="13" t="s">
        <v>138</v>
      </c>
      <c r="BQ65" s="12" t="s">
        <v>653</v>
      </c>
      <c r="BR65" s="13" t="s">
        <v>654</v>
      </c>
      <c r="BS65" s="12" t="s">
        <v>655</v>
      </c>
      <c r="BT65" s="2"/>
      <c r="BU65" s="2"/>
      <c r="BV65" s="2"/>
      <c r="BW65" s="2"/>
      <c r="BX65" s="2"/>
      <c r="BY65" s="2"/>
      <c r="BZ65" s="2"/>
      <c r="CA65" s="2"/>
      <c r="CB65" s="2"/>
      <c r="CC65" s="2"/>
    </row>
    <row r="66" spans="1:81" ht="45" customHeight="1" x14ac:dyDescent="0.2">
      <c r="A66" s="11" t="s">
        <v>280</v>
      </c>
      <c r="B66" s="12" t="s">
        <v>294</v>
      </c>
      <c r="C66" s="13" t="s">
        <v>282</v>
      </c>
      <c r="D66" s="12" t="s">
        <v>294</v>
      </c>
      <c r="E66" s="12" t="s">
        <v>272</v>
      </c>
      <c r="F66" s="12">
        <v>369</v>
      </c>
      <c r="G66" s="12"/>
      <c r="H66" s="13" t="s">
        <v>149</v>
      </c>
      <c r="I66" s="13" t="s">
        <v>150</v>
      </c>
      <c r="J66" s="12" t="s">
        <v>273</v>
      </c>
      <c r="K66" s="13" t="s">
        <v>283</v>
      </c>
      <c r="L66" s="12"/>
      <c r="M66" s="13" t="s">
        <v>155</v>
      </c>
      <c r="N66" s="12" t="s">
        <v>284</v>
      </c>
      <c r="O66" s="13" t="s">
        <v>30</v>
      </c>
      <c r="P66" s="12" t="s">
        <v>285</v>
      </c>
      <c r="Q66" s="12" t="s">
        <v>287</v>
      </c>
      <c r="R66" s="12" t="s">
        <v>288</v>
      </c>
      <c r="S66" s="13"/>
      <c r="T66" s="13"/>
      <c r="U66" s="12" t="s">
        <v>290</v>
      </c>
      <c r="V66" s="12"/>
      <c r="W66" s="12"/>
      <c r="X66" s="12"/>
      <c r="Y66" s="13"/>
      <c r="Z66" s="13"/>
      <c r="AA66" s="12"/>
      <c r="AB66" s="13" t="s">
        <v>31</v>
      </c>
      <c r="AC66" s="13"/>
      <c r="AD66" s="13"/>
      <c r="AE66" s="13"/>
      <c r="AF66" s="13"/>
      <c r="AG66" s="13"/>
      <c r="AH66" s="13"/>
      <c r="AI66" s="13"/>
      <c r="AJ66" s="13"/>
      <c r="AK66" s="13" t="s">
        <v>169</v>
      </c>
      <c r="AL66" s="13"/>
      <c r="AM66" s="13"/>
      <c r="AN66" s="13"/>
      <c r="AO66" s="13"/>
      <c r="AP66" s="13" t="s">
        <v>169</v>
      </c>
      <c r="AQ66" s="13"/>
      <c r="AR66" s="13" t="s">
        <v>169</v>
      </c>
      <c r="AS66" s="13"/>
      <c r="AT66" s="13"/>
      <c r="AU66" s="13"/>
      <c r="AV66" s="13"/>
      <c r="AW66" s="13"/>
      <c r="AX66" s="13"/>
      <c r="AY66" s="13"/>
      <c r="AZ66" s="13"/>
      <c r="BA66" s="13"/>
      <c r="BB66" s="13" t="s">
        <v>656</v>
      </c>
      <c r="BC66" s="12" t="s">
        <v>657</v>
      </c>
      <c r="BD66" s="12"/>
      <c r="BE66" s="12"/>
      <c r="BF66" s="12"/>
      <c r="BG66" s="13"/>
      <c r="BH66" s="13"/>
      <c r="BI66" s="13"/>
      <c r="BJ66" s="13"/>
      <c r="BK66" s="13" t="s">
        <v>169</v>
      </c>
      <c r="BL66" s="13" t="s">
        <v>169</v>
      </c>
      <c r="BM66" s="13" t="s">
        <v>169</v>
      </c>
      <c r="BN66" s="13" t="s">
        <v>137</v>
      </c>
      <c r="BO66" s="13" t="s">
        <v>155</v>
      </c>
      <c r="BP66" s="13" t="s">
        <v>144</v>
      </c>
      <c r="BQ66" s="12"/>
      <c r="BR66" s="13"/>
      <c r="BS66" s="12"/>
      <c r="BT66" s="2"/>
      <c r="BU66" s="2"/>
      <c r="BV66" s="2"/>
      <c r="BW66" s="2"/>
      <c r="BX66" s="2"/>
      <c r="BY66" s="2"/>
      <c r="BZ66" s="2"/>
      <c r="CA66" s="2"/>
      <c r="CB66" s="2"/>
      <c r="CC66" s="2"/>
    </row>
    <row r="67" spans="1:81" ht="45" customHeight="1" x14ac:dyDescent="0.2">
      <c r="A67" s="11" t="s">
        <v>658</v>
      </c>
      <c r="B67" s="13" t="s">
        <v>659</v>
      </c>
      <c r="C67" s="17" t="str">
        <f>HYPERLINK("https://www.facebook.com/BomparOficial","https://www.facebook.com/BomparOficial")</f>
        <v>https://www.facebook.com/BomparOficial</v>
      </c>
      <c r="D67" s="13" t="s">
        <v>141</v>
      </c>
      <c r="E67" s="13" t="s">
        <v>660</v>
      </c>
      <c r="F67" s="12">
        <v>366</v>
      </c>
      <c r="G67" s="13"/>
      <c r="H67" s="13" t="s">
        <v>149</v>
      </c>
      <c r="I67" s="13" t="s">
        <v>150</v>
      </c>
      <c r="J67" s="13" t="s">
        <v>661</v>
      </c>
      <c r="K67" s="13" t="s">
        <v>662</v>
      </c>
      <c r="L67" s="13" t="s">
        <v>663</v>
      </c>
      <c r="M67" s="13" t="s">
        <v>130</v>
      </c>
      <c r="N67" s="13" t="s">
        <v>664</v>
      </c>
      <c r="O67" s="13" t="s">
        <v>30</v>
      </c>
      <c r="P67" s="13" t="s">
        <v>665</v>
      </c>
      <c r="Q67" s="13" t="s">
        <v>666</v>
      </c>
      <c r="R67" s="13" t="s">
        <v>731</v>
      </c>
      <c r="S67" s="13"/>
      <c r="T67" s="15" t="str">
        <f>HYPERLINK("mailto:jimmy@bompar.org.br","jimmy@bompar.org.br")</f>
        <v>jimmy@bompar.org.br</v>
      </c>
      <c r="U67" s="12" t="s">
        <v>667</v>
      </c>
      <c r="V67" s="12" t="s">
        <v>668</v>
      </c>
      <c r="W67" s="12" t="s">
        <v>669</v>
      </c>
      <c r="X67" s="12" t="s">
        <v>733</v>
      </c>
      <c r="Y67" s="12"/>
      <c r="Z67" s="12" t="s">
        <v>670</v>
      </c>
      <c r="AA67" s="19" t="str">
        <f>HYPERLINK("mailto:marildalima@bompar.org.br","marildalima@bompar.org.br")</f>
        <v>marildalima@bompar.org.br</v>
      </c>
      <c r="AB67" s="12" t="s">
        <v>92</v>
      </c>
      <c r="AC67" s="12" t="s">
        <v>671</v>
      </c>
      <c r="AD67" s="12" t="s">
        <v>169</v>
      </c>
      <c r="AE67" s="12"/>
      <c r="AF67" s="12"/>
      <c r="AG67" s="12"/>
      <c r="AH67" s="12"/>
      <c r="AI67" s="12"/>
      <c r="AJ67" s="12"/>
      <c r="AK67" s="12"/>
      <c r="AL67" s="12"/>
      <c r="AM67" s="12"/>
      <c r="AN67" s="12"/>
      <c r="AO67" s="12" t="s">
        <v>169</v>
      </c>
      <c r="AP67" s="12"/>
      <c r="AQ67" s="12" t="s">
        <v>169</v>
      </c>
      <c r="AR67" s="12"/>
      <c r="AS67" s="12" t="s">
        <v>18</v>
      </c>
      <c r="AT67" s="12" t="s">
        <v>26</v>
      </c>
      <c r="AU67" s="12" t="s">
        <v>169</v>
      </c>
      <c r="AV67" s="12"/>
      <c r="AW67" s="13"/>
      <c r="AX67" s="13"/>
      <c r="AY67" s="13" t="s">
        <v>169</v>
      </c>
      <c r="AZ67" s="13"/>
      <c r="BA67" s="13" t="s">
        <v>672</v>
      </c>
      <c r="BB67" s="13"/>
      <c r="BC67" s="13" t="s">
        <v>673</v>
      </c>
      <c r="BD67" s="12">
        <v>60</v>
      </c>
      <c r="BE67" s="12">
        <v>636</v>
      </c>
      <c r="BF67" s="12">
        <v>636</v>
      </c>
      <c r="BG67" s="13" t="s">
        <v>359</v>
      </c>
      <c r="BH67" s="13" t="s">
        <v>359</v>
      </c>
      <c r="BI67" s="13" t="s">
        <v>359</v>
      </c>
      <c r="BJ67" s="13" t="s">
        <v>359</v>
      </c>
      <c r="BK67" s="13" t="s">
        <v>359</v>
      </c>
      <c r="BL67" s="13" t="s">
        <v>359</v>
      </c>
      <c r="BM67" s="13" t="s">
        <v>359</v>
      </c>
      <c r="BN67" s="13" t="s">
        <v>137</v>
      </c>
      <c r="BO67" s="13" t="s">
        <v>155</v>
      </c>
      <c r="BP67" s="13" t="s">
        <v>138</v>
      </c>
      <c r="BQ67" s="12" t="s">
        <v>674</v>
      </c>
      <c r="BR67" s="13" t="s">
        <v>675</v>
      </c>
      <c r="BS67" s="12"/>
      <c r="BT67" s="2"/>
      <c r="BU67" s="2"/>
      <c r="BV67" s="2"/>
      <c r="BW67" s="2"/>
      <c r="BX67" s="2"/>
      <c r="BY67" s="2"/>
      <c r="BZ67" s="2"/>
      <c r="CA67" s="2"/>
      <c r="CB67" s="2"/>
      <c r="CC67" s="2"/>
    </row>
    <row r="68" spans="1:81" ht="45" customHeight="1" x14ac:dyDescent="0.2">
      <c r="A68" s="27" t="s">
        <v>676</v>
      </c>
      <c r="B68" s="28"/>
      <c r="C68" s="28"/>
      <c r="D68" s="28"/>
      <c r="E68" s="28" t="s">
        <v>337</v>
      </c>
      <c r="F68" s="29">
        <v>330</v>
      </c>
      <c r="G68" s="28"/>
      <c r="H68" s="28" t="s">
        <v>149</v>
      </c>
      <c r="I68" s="28" t="s">
        <v>150</v>
      </c>
      <c r="J68" s="28" t="s">
        <v>677</v>
      </c>
      <c r="K68" s="28" t="s">
        <v>518</v>
      </c>
      <c r="L68" s="28"/>
      <c r="M68" s="28" t="s">
        <v>155</v>
      </c>
      <c r="N68" s="28" t="s">
        <v>339</v>
      </c>
      <c r="O68" s="28" t="s">
        <v>30</v>
      </c>
      <c r="P68" s="28"/>
      <c r="Q68" s="28"/>
      <c r="R68" s="28"/>
      <c r="S68" s="28"/>
      <c r="T68" s="28"/>
      <c r="U68" s="28"/>
      <c r="V68" s="29"/>
      <c r="W68" s="29"/>
      <c r="X68" s="29"/>
      <c r="Y68" s="29"/>
      <c r="Z68" s="29"/>
      <c r="AA68" s="29"/>
      <c r="AB68" s="29" t="s">
        <v>73</v>
      </c>
      <c r="AC68" s="29"/>
      <c r="AD68" s="29"/>
      <c r="AE68" s="29"/>
      <c r="AF68" s="29"/>
      <c r="AG68" s="29" t="s">
        <v>169</v>
      </c>
      <c r="AH68" s="29"/>
      <c r="AI68" s="29"/>
      <c r="AJ68" s="29"/>
      <c r="AK68" s="29"/>
      <c r="AL68" s="29"/>
      <c r="AM68" s="29"/>
      <c r="AN68" s="29"/>
      <c r="AO68" s="29"/>
      <c r="AP68" s="29"/>
      <c r="AQ68" s="29"/>
      <c r="AR68" s="29" t="s">
        <v>169</v>
      </c>
      <c r="AS68" s="29"/>
      <c r="AT68" s="29"/>
      <c r="AU68" s="29"/>
      <c r="AV68" s="29"/>
      <c r="AW68" s="30"/>
      <c r="AX68" s="29"/>
      <c r="AY68" s="29"/>
      <c r="AZ68" s="29"/>
      <c r="BA68" s="29"/>
      <c r="BB68" s="29" t="s">
        <v>678</v>
      </c>
      <c r="BC68" s="29"/>
      <c r="BD68" s="29"/>
      <c r="BE68" s="29"/>
      <c r="BF68" s="29"/>
      <c r="BG68" s="29"/>
      <c r="BH68" s="29"/>
      <c r="BI68" s="29"/>
      <c r="BJ68" s="29"/>
      <c r="BK68" s="29"/>
      <c r="BL68" s="29"/>
      <c r="BM68" s="29"/>
      <c r="BN68" s="29"/>
      <c r="BO68" s="29"/>
      <c r="BP68" s="29"/>
      <c r="BQ68" s="29"/>
      <c r="BR68" s="29"/>
      <c r="BS68" s="29"/>
      <c r="BT68" s="2"/>
      <c r="BU68" s="2"/>
      <c r="BV68" s="2"/>
      <c r="BW68" s="2"/>
      <c r="BX68" s="2"/>
      <c r="BY68" s="2"/>
      <c r="BZ68" s="2"/>
      <c r="CA68" s="2"/>
      <c r="CB68" s="2"/>
      <c r="CC68" s="2"/>
    </row>
    <row r="69" spans="1:81" ht="102" customHeight="1" x14ac:dyDescent="0.2">
      <c r="A69" s="31" t="s">
        <v>679</v>
      </c>
      <c r="B69" s="31" t="s">
        <v>141</v>
      </c>
      <c r="C69" s="32" t="str">
        <f>HYPERLINK("https://www.facebook.com/groups/432434526909052/?fref=ts","https://www.facebook.com/groups/432434526909052/?fref=ts")</f>
        <v>https://www.facebook.com/groups/432434526909052/?fref=ts</v>
      </c>
      <c r="D69" s="31" t="s">
        <v>141</v>
      </c>
      <c r="E69" s="31" t="s">
        <v>680</v>
      </c>
      <c r="F69" s="33">
        <v>1900</v>
      </c>
      <c r="G69" s="31"/>
      <c r="H69" s="31" t="s">
        <v>149</v>
      </c>
      <c r="I69" s="31" t="s">
        <v>150</v>
      </c>
      <c r="J69" s="31" t="s">
        <v>681</v>
      </c>
      <c r="K69" s="31" t="s">
        <v>534</v>
      </c>
      <c r="L69" s="31" t="s">
        <v>682</v>
      </c>
      <c r="M69" s="31" t="s">
        <v>155</v>
      </c>
      <c r="N69" s="31"/>
      <c r="O69" s="31" t="s">
        <v>30</v>
      </c>
      <c r="P69" s="33" t="s">
        <v>683</v>
      </c>
      <c r="Q69" s="33" t="s">
        <v>684</v>
      </c>
      <c r="R69" s="31"/>
      <c r="S69" s="33" t="s">
        <v>685</v>
      </c>
      <c r="T69" s="33" t="s">
        <v>686</v>
      </c>
      <c r="U69" s="33" t="s">
        <v>687</v>
      </c>
      <c r="V69" s="33" t="s">
        <v>688</v>
      </c>
      <c r="W69" s="33" t="s">
        <v>689</v>
      </c>
      <c r="X69" s="31"/>
      <c r="Y69" s="33" t="s">
        <v>690</v>
      </c>
      <c r="Z69" s="31"/>
      <c r="AA69" s="31"/>
      <c r="AB69" s="34" t="s">
        <v>46</v>
      </c>
      <c r="AC69" s="33" t="s">
        <v>143</v>
      </c>
      <c r="AD69" s="31"/>
      <c r="AE69" s="31"/>
      <c r="AF69" s="31"/>
      <c r="AG69" s="31"/>
      <c r="AH69" s="31"/>
      <c r="AI69" s="31"/>
      <c r="AJ69" s="31"/>
      <c r="AK69" s="33" t="s">
        <v>169</v>
      </c>
      <c r="AL69" s="31"/>
      <c r="AM69" s="31"/>
      <c r="AN69" s="31"/>
      <c r="AO69" s="31"/>
      <c r="AP69" s="31"/>
      <c r="AQ69" s="31"/>
      <c r="AR69" s="31"/>
      <c r="AS69" s="31"/>
      <c r="AT69" s="31"/>
      <c r="AU69" s="31"/>
      <c r="AV69" s="31"/>
      <c r="AW69" s="31"/>
      <c r="AX69" s="31"/>
      <c r="AY69" s="31"/>
      <c r="AZ69" s="31"/>
      <c r="BA69" s="31"/>
      <c r="BB69" s="31"/>
      <c r="BC69" s="33" t="s">
        <v>691</v>
      </c>
      <c r="BD69" s="33">
        <v>30</v>
      </c>
      <c r="BE69" s="33" t="s">
        <v>294</v>
      </c>
      <c r="BF69" s="33">
        <v>7500</v>
      </c>
      <c r="BG69" s="33" t="s">
        <v>169</v>
      </c>
      <c r="BH69" s="33" t="s">
        <v>169</v>
      </c>
      <c r="BI69" s="33" t="s">
        <v>169</v>
      </c>
      <c r="BJ69" s="33" t="s">
        <v>169</v>
      </c>
      <c r="BK69" s="33" t="s">
        <v>169</v>
      </c>
      <c r="BL69" s="33" t="s">
        <v>169</v>
      </c>
      <c r="BM69" s="33" t="s">
        <v>169</v>
      </c>
      <c r="BN69" s="31" t="s">
        <v>137</v>
      </c>
      <c r="BO69" s="33" t="s">
        <v>155</v>
      </c>
      <c r="BP69" s="31" t="s">
        <v>138</v>
      </c>
      <c r="BQ69" s="33" t="s">
        <v>692</v>
      </c>
      <c r="BR69" s="33" t="s">
        <v>693</v>
      </c>
      <c r="BS69" s="31"/>
      <c r="BT69" s="2"/>
      <c r="BU69" s="2"/>
      <c r="BV69" s="2"/>
      <c r="BW69" s="2"/>
      <c r="BX69" s="2"/>
      <c r="BY69" s="2"/>
      <c r="BZ69" s="2"/>
      <c r="CA69" s="2"/>
      <c r="CB69" s="2"/>
      <c r="CC69" s="2"/>
    </row>
    <row r="70" spans="1:81" ht="127.5" customHeight="1" x14ac:dyDescent="0.2">
      <c r="A70" s="33" t="s">
        <v>694</v>
      </c>
      <c r="B70" s="31" t="s">
        <v>141</v>
      </c>
      <c r="C70" s="31" t="s">
        <v>141</v>
      </c>
      <c r="D70" s="31" t="s">
        <v>141</v>
      </c>
      <c r="E70" s="33" t="s">
        <v>225</v>
      </c>
      <c r="F70" s="33">
        <v>27000</v>
      </c>
      <c r="G70" s="31"/>
      <c r="H70" s="33" t="s">
        <v>149</v>
      </c>
      <c r="I70" s="33" t="s">
        <v>150</v>
      </c>
      <c r="J70" s="33" t="s">
        <v>273</v>
      </c>
      <c r="K70" s="31"/>
      <c r="L70" s="31"/>
      <c r="M70" s="31" t="s">
        <v>155</v>
      </c>
      <c r="N70" s="31"/>
      <c r="O70" s="31" t="s">
        <v>30</v>
      </c>
      <c r="P70" s="33" t="s">
        <v>695</v>
      </c>
      <c r="Q70" s="33" t="s">
        <v>684</v>
      </c>
      <c r="R70" s="31"/>
      <c r="S70" s="33" t="s">
        <v>696</v>
      </c>
      <c r="T70" s="33" t="s">
        <v>697</v>
      </c>
      <c r="U70" s="33" t="s">
        <v>698</v>
      </c>
      <c r="V70" s="31"/>
      <c r="W70" s="31"/>
      <c r="X70" s="31"/>
      <c r="Y70" s="31"/>
      <c r="Z70" s="31"/>
      <c r="AA70" s="31"/>
      <c r="AB70" s="34" t="s">
        <v>46</v>
      </c>
      <c r="AC70" s="33" t="s">
        <v>143</v>
      </c>
      <c r="AD70" s="31"/>
      <c r="AE70" s="31"/>
      <c r="AF70" s="31"/>
      <c r="AG70" s="31"/>
      <c r="AH70" s="31"/>
      <c r="AI70" s="31"/>
      <c r="AJ70" s="31"/>
      <c r="AK70" s="33" t="s">
        <v>169</v>
      </c>
      <c r="AL70" s="31"/>
      <c r="AM70" s="31"/>
      <c r="AN70" s="31"/>
      <c r="AO70" s="31"/>
      <c r="AP70" s="31"/>
      <c r="AQ70" s="31"/>
      <c r="AR70" s="31"/>
      <c r="AS70" s="31"/>
      <c r="AT70" s="31"/>
      <c r="AU70" s="31"/>
      <c r="AV70" s="31"/>
      <c r="AW70" s="31"/>
      <c r="AX70" s="31"/>
      <c r="AY70" s="31"/>
      <c r="AZ70" s="31"/>
      <c r="BA70" s="31"/>
      <c r="BB70" s="31"/>
      <c r="BC70" s="33" t="s">
        <v>699</v>
      </c>
      <c r="BD70" s="33" t="s">
        <v>700</v>
      </c>
      <c r="BE70" s="33" t="s">
        <v>294</v>
      </c>
      <c r="BF70" s="33">
        <v>8300</v>
      </c>
      <c r="BG70" s="31"/>
      <c r="BH70" s="31"/>
      <c r="BI70" s="31"/>
      <c r="BJ70" s="31"/>
      <c r="BK70" s="33" t="s">
        <v>169</v>
      </c>
      <c r="BL70" s="33" t="s">
        <v>169</v>
      </c>
      <c r="BM70" s="33" t="s">
        <v>169</v>
      </c>
      <c r="BN70" s="31" t="s">
        <v>137</v>
      </c>
      <c r="BO70" s="33" t="s">
        <v>701</v>
      </c>
      <c r="BP70" s="31" t="s">
        <v>138</v>
      </c>
      <c r="BQ70" s="33" t="s">
        <v>702</v>
      </c>
      <c r="BR70" s="33" t="s">
        <v>703</v>
      </c>
      <c r="BS70" s="33" t="s">
        <v>704</v>
      </c>
      <c r="BT70" s="2"/>
      <c r="BU70" s="2"/>
      <c r="BV70" s="2"/>
      <c r="BW70" s="2"/>
      <c r="BX70" s="2"/>
      <c r="BY70" s="2"/>
      <c r="BZ70" s="2"/>
      <c r="CA70" s="2"/>
      <c r="CB70" s="2"/>
      <c r="CC70" s="2"/>
    </row>
    <row r="71" spans="1:81" ht="25.5" customHeight="1" x14ac:dyDescent="0.2">
      <c r="A71" s="33" t="s">
        <v>705</v>
      </c>
      <c r="B71" s="33"/>
      <c r="C71" s="31"/>
      <c r="D71" s="31"/>
      <c r="E71" s="33" t="s">
        <v>706</v>
      </c>
      <c r="F71" s="33"/>
      <c r="G71" s="31"/>
      <c r="H71" s="33" t="s">
        <v>149</v>
      </c>
      <c r="I71" s="33" t="s">
        <v>150</v>
      </c>
      <c r="J71" s="33" t="s">
        <v>262</v>
      </c>
      <c r="K71" s="33" t="s">
        <v>529</v>
      </c>
      <c r="L71" s="31"/>
      <c r="M71" s="31" t="s">
        <v>155</v>
      </c>
      <c r="N71" s="33" t="s">
        <v>539</v>
      </c>
      <c r="O71" s="31" t="s">
        <v>30</v>
      </c>
      <c r="P71" s="33" t="s">
        <v>707</v>
      </c>
      <c r="Q71" s="33" t="s">
        <v>684</v>
      </c>
      <c r="R71" s="33" t="s">
        <v>708</v>
      </c>
      <c r="S71" s="33" t="s">
        <v>709</v>
      </c>
      <c r="T71" s="31"/>
      <c r="U71" s="33" t="s">
        <v>710</v>
      </c>
      <c r="V71" s="33" t="s">
        <v>711</v>
      </c>
      <c r="W71" s="33" t="s">
        <v>689</v>
      </c>
      <c r="X71" s="31"/>
      <c r="Y71" s="31"/>
      <c r="Z71" s="31"/>
      <c r="AA71" s="31"/>
      <c r="AB71" s="34" t="s">
        <v>46</v>
      </c>
      <c r="AC71" s="33" t="s">
        <v>143</v>
      </c>
      <c r="AD71" s="31"/>
      <c r="AE71" s="31"/>
      <c r="AF71" s="31"/>
      <c r="AG71" s="31"/>
      <c r="AH71" s="31"/>
      <c r="AI71" s="31"/>
      <c r="AJ71" s="31"/>
      <c r="AK71" s="33" t="s">
        <v>169</v>
      </c>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t="s">
        <v>137</v>
      </c>
      <c r="BO71" s="33" t="s">
        <v>155</v>
      </c>
      <c r="BP71" s="31"/>
      <c r="BQ71" s="31"/>
      <c r="BR71" s="31"/>
      <c r="BS71" s="33"/>
      <c r="BT71" s="2"/>
      <c r="BU71" s="2"/>
      <c r="BV71" s="2"/>
      <c r="BW71" s="2"/>
      <c r="BX71" s="2"/>
      <c r="BY71" s="2"/>
      <c r="BZ71" s="2"/>
      <c r="CA71" s="2"/>
      <c r="CB71" s="2"/>
      <c r="CC71" s="2"/>
    </row>
    <row r="72" spans="1:81" ht="12.75" customHeight="1" x14ac:dyDescent="0.2">
      <c r="A72" s="33" t="s">
        <v>712</v>
      </c>
      <c r="B72" s="33"/>
      <c r="C72" s="31"/>
      <c r="D72" s="31"/>
      <c r="E72" s="33" t="s">
        <v>713</v>
      </c>
      <c r="F72" s="33" t="s">
        <v>714</v>
      </c>
      <c r="G72" s="31"/>
      <c r="H72" s="33" t="s">
        <v>149</v>
      </c>
      <c r="I72" s="33" t="s">
        <v>150</v>
      </c>
      <c r="J72" s="33" t="s">
        <v>715</v>
      </c>
      <c r="K72" s="31"/>
      <c r="L72" s="31"/>
      <c r="M72" s="31" t="s">
        <v>155</v>
      </c>
      <c r="N72" s="31"/>
      <c r="O72" s="31" t="s">
        <v>30</v>
      </c>
      <c r="P72" s="33" t="s">
        <v>716</v>
      </c>
      <c r="Q72" s="33" t="s">
        <v>684</v>
      </c>
      <c r="R72" s="31"/>
      <c r="S72" s="33" t="s">
        <v>717</v>
      </c>
      <c r="T72" s="31"/>
      <c r="U72" s="31"/>
      <c r="V72" s="31"/>
      <c r="W72" s="31"/>
      <c r="X72" s="31"/>
      <c r="Y72" s="31"/>
      <c r="Z72" s="31"/>
      <c r="AA72" s="31"/>
      <c r="AB72" s="34" t="s">
        <v>46</v>
      </c>
      <c r="AC72" s="33" t="s">
        <v>143</v>
      </c>
      <c r="AD72" s="31"/>
      <c r="AE72" s="31"/>
      <c r="AF72" s="31"/>
      <c r="AG72" s="31"/>
      <c r="AH72" s="31"/>
      <c r="AI72" s="31"/>
      <c r="AJ72" s="31"/>
      <c r="AK72" s="33" t="s">
        <v>169</v>
      </c>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t="s">
        <v>137</v>
      </c>
      <c r="BO72" s="33" t="s">
        <v>155</v>
      </c>
      <c r="BP72" s="31"/>
      <c r="BQ72" s="31"/>
      <c r="BR72" s="31"/>
      <c r="BS72" s="31"/>
      <c r="BT72" s="2"/>
      <c r="BU72" s="2"/>
      <c r="BV72" s="2"/>
      <c r="BW72" s="2"/>
      <c r="BX72" s="2"/>
      <c r="BY72" s="2"/>
      <c r="BZ72" s="2"/>
      <c r="CA72" s="2"/>
      <c r="CB72" s="2"/>
      <c r="CC72" s="2"/>
    </row>
    <row r="73" spans="1:81" ht="63.75" customHeight="1" x14ac:dyDescent="0.2">
      <c r="A73" s="33" t="s">
        <v>718</v>
      </c>
      <c r="B73" s="33" t="s">
        <v>141</v>
      </c>
      <c r="C73" s="35" t="str">
        <f>HYPERLINK("https://www.facebook.com/ceusaorafael?fref=ts","https://www.facebook.com/ceusaorafael?fref=ts")</f>
        <v>https://www.facebook.com/ceusaorafael?fref=ts</v>
      </c>
      <c r="D73" s="31" t="s">
        <v>141</v>
      </c>
      <c r="E73" s="33" t="s">
        <v>272</v>
      </c>
      <c r="F73" s="33">
        <v>100</v>
      </c>
      <c r="G73" s="31"/>
      <c r="H73" s="33" t="s">
        <v>149</v>
      </c>
      <c r="I73" s="33" t="s">
        <v>150</v>
      </c>
      <c r="J73" s="33" t="s">
        <v>273</v>
      </c>
      <c r="K73" s="33" t="s">
        <v>274</v>
      </c>
      <c r="L73" s="31"/>
      <c r="M73" s="31" t="s">
        <v>155</v>
      </c>
      <c r="N73" s="21" t="s">
        <v>275</v>
      </c>
      <c r="O73" s="31" t="s">
        <v>30</v>
      </c>
      <c r="P73" s="33" t="s">
        <v>719</v>
      </c>
      <c r="Q73" s="33" t="s">
        <v>720</v>
      </c>
      <c r="R73" s="33" t="s">
        <v>721</v>
      </c>
      <c r="S73" s="31"/>
      <c r="T73" s="31"/>
      <c r="U73" s="33" t="s">
        <v>722</v>
      </c>
      <c r="V73" s="33" t="s">
        <v>723</v>
      </c>
      <c r="W73" s="33" t="s">
        <v>724</v>
      </c>
      <c r="X73" s="33" t="s">
        <v>725</v>
      </c>
      <c r="Y73" s="31"/>
      <c r="Z73" s="31"/>
      <c r="AA73" s="33" t="s">
        <v>726</v>
      </c>
      <c r="AB73" s="34" t="s">
        <v>46</v>
      </c>
      <c r="AC73" s="33" t="s">
        <v>143</v>
      </c>
      <c r="AD73" s="31"/>
      <c r="AE73" s="31"/>
      <c r="AF73" s="33" t="s">
        <v>169</v>
      </c>
      <c r="AG73" s="33" t="s">
        <v>169</v>
      </c>
      <c r="AH73" s="33" t="s">
        <v>169</v>
      </c>
      <c r="AI73" s="31"/>
      <c r="AJ73" s="31"/>
      <c r="AK73" s="31"/>
      <c r="AL73" s="31"/>
      <c r="AM73" s="31"/>
      <c r="AN73" s="31"/>
      <c r="AO73" s="31"/>
      <c r="AP73" s="31"/>
      <c r="AQ73" s="33" t="s">
        <v>169</v>
      </c>
      <c r="AR73" s="31"/>
      <c r="AS73" s="33" t="s">
        <v>18</v>
      </c>
      <c r="AT73" s="33" t="s">
        <v>12</v>
      </c>
      <c r="AU73" s="33" t="s">
        <v>169</v>
      </c>
      <c r="AV73" s="33" t="s">
        <v>169</v>
      </c>
      <c r="AW73" s="33" t="s">
        <v>169</v>
      </c>
      <c r="AX73" s="31"/>
      <c r="AY73" s="31"/>
      <c r="AZ73" s="33" t="s">
        <v>169</v>
      </c>
      <c r="BA73" s="33" t="s">
        <v>727</v>
      </c>
      <c r="BB73" s="31"/>
      <c r="BC73" s="31"/>
      <c r="BD73" s="31"/>
      <c r="BE73" s="31"/>
      <c r="BF73" s="31"/>
      <c r="BG73" s="33" t="s">
        <v>169</v>
      </c>
      <c r="BH73" s="33" t="s">
        <v>169</v>
      </c>
      <c r="BI73" s="33" t="s">
        <v>169</v>
      </c>
      <c r="BJ73" s="33" t="s">
        <v>169</v>
      </c>
      <c r="BK73" s="33" t="s">
        <v>169</v>
      </c>
      <c r="BL73" s="33" t="s">
        <v>169</v>
      </c>
      <c r="BM73" s="33" t="s">
        <v>169</v>
      </c>
      <c r="BN73" s="31" t="s">
        <v>137</v>
      </c>
      <c r="BO73" s="33" t="s">
        <v>728</v>
      </c>
      <c r="BP73" s="31" t="s">
        <v>138</v>
      </c>
      <c r="BQ73" s="33" t="s">
        <v>729</v>
      </c>
      <c r="BR73" s="33" t="s">
        <v>730</v>
      </c>
      <c r="BS73" s="31"/>
      <c r="BT73" s="2"/>
      <c r="BU73" s="2"/>
      <c r="BV73" s="2"/>
      <c r="BW73" s="2"/>
      <c r="BX73" s="2"/>
      <c r="BY73" s="2"/>
      <c r="BZ73" s="2"/>
      <c r="CA73" s="2"/>
      <c r="CB73" s="2"/>
      <c r="CC73" s="2"/>
    </row>
    <row r="74" spans="1:81" ht="13.5" hidden="1" customHeight="1" x14ac:dyDescent="0.2">
      <c r="A74" s="33"/>
      <c r="B74" s="31"/>
      <c r="C74" s="31"/>
      <c r="D74" s="31"/>
      <c r="E74" s="31"/>
      <c r="F74" s="33"/>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2"/>
      <c r="BU74" s="2"/>
      <c r="BV74" s="2"/>
      <c r="BW74" s="2"/>
      <c r="BX74" s="2"/>
      <c r="BY74" s="2"/>
      <c r="BZ74" s="2"/>
      <c r="CA74" s="2"/>
      <c r="CB74" s="2"/>
      <c r="CC74" s="2"/>
    </row>
    <row r="75" spans="1:81" ht="13.5" hidden="1" customHeight="1" x14ac:dyDescent="0.2">
      <c r="A75" s="33"/>
      <c r="B75" s="31"/>
      <c r="C75" s="31"/>
      <c r="D75" s="31"/>
      <c r="E75" s="31"/>
      <c r="F75" s="33"/>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2"/>
      <c r="BU75" s="2"/>
      <c r="BV75" s="2"/>
      <c r="BW75" s="2"/>
      <c r="BX75" s="2"/>
      <c r="BY75" s="2"/>
      <c r="BZ75" s="2"/>
      <c r="CA75" s="2"/>
      <c r="CB75" s="2"/>
      <c r="CC75" s="2"/>
    </row>
    <row r="76" spans="1:81" ht="13.5" hidden="1" customHeight="1" x14ac:dyDescent="0.2">
      <c r="A76" s="33"/>
      <c r="B76" s="31"/>
      <c r="C76" s="31"/>
      <c r="D76" s="31"/>
      <c r="E76" s="31"/>
      <c r="F76" s="33"/>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2"/>
      <c r="BU76" s="2"/>
      <c r="BV76" s="2"/>
      <c r="BW76" s="2"/>
      <c r="BX76" s="2"/>
      <c r="BY76" s="2"/>
      <c r="BZ76" s="2"/>
      <c r="CA76" s="2"/>
      <c r="CB76" s="2"/>
      <c r="CC76" s="2"/>
    </row>
    <row r="77" spans="1:81" ht="13.5" hidden="1" customHeight="1" x14ac:dyDescent="0.2">
      <c r="A77" s="36"/>
      <c r="B77" s="37"/>
      <c r="C77" s="37"/>
      <c r="D77" s="37"/>
      <c r="E77" s="37"/>
      <c r="F77" s="38"/>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2"/>
      <c r="BU77" s="2"/>
      <c r="BV77" s="2"/>
      <c r="BW77" s="2"/>
      <c r="BX77" s="2"/>
      <c r="BY77" s="2"/>
      <c r="BZ77" s="2"/>
      <c r="CA77" s="2"/>
      <c r="CB77" s="2"/>
      <c r="CC77" s="2"/>
    </row>
    <row r="78" spans="1:81" ht="13.5" hidden="1" customHeight="1" x14ac:dyDescent="0.2">
      <c r="A78" s="39"/>
      <c r="B78" s="40"/>
      <c r="C78" s="40"/>
      <c r="D78" s="40"/>
      <c r="E78" s="40"/>
      <c r="F78" s="41"/>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2"/>
      <c r="AZ78" s="40"/>
      <c r="BA78" s="40"/>
      <c r="BB78" s="40"/>
      <c r="BC78" s="40"/>
      <c r="BD78" s="40"/>
      <c r="BE78" s="40"/>
      <c r="BF78" s="40"/>
      <c r="BG78" s="40"/>
      <c r="BH78" s="40"/>
      <c r="BI78" s="40"/>
      <c r="BJ78" s="40"/>
      <c r="BK78" s="40"/>
      <c r="BL78" s="40"/>
      <c r="BM78" s="40"/>
      <c r="BN78" s="40"/>
      <c r="BO78" s="40"/>
      <c r="BP78" s="40"/>
      <c r="BQ78" s="40"/>
      <c r="BR78" s="40"/>
      <c r="BS78" s="40"/>
      <c r="BT78" s="2"/>
      <c r="BU78" s="2"/>
      <c r="BV78" s="2"/>
      <c r="BW78" s="2"/>
      <c r="BX78" s="2"/>
      <c r="BY78" s="2"/>
      <c r="BZ78" s="2"/>
      <c r="CA78" s="2"/>
      <c r="CB78" s="2"/>
      <c r="CC78" s="2"/>
    </row>
    <row r="79" spans="1:81" ht="13.5" hidden="1" customHeight="1" x14ac:dyDescent="0.2">
      <c r="A79" s="39"/>
      <c r="B79" s="40"/>
      <c r="C79" s="40"/>
      <c r="D79" s="40"/>
      <c r="E79" s="40"/>
      <c r="F79" s="41"/>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2"/>
      <c r="BU79" s="2"/>
      <c r="BV79" s="2"/>
      <c r="BW79" s="2"/>
      <c r="BX79" s="2"/>
      <c r="BY79" s="2"/>
      <c r="BZ79" s="2"/>
      <c r="CA79" s="2"/>
      <c r="CB79" s="2"/>
      <c r="CC79" s="2"/>
    </row>
    <row r="80" spans="1:81" ht="13.5" hidden="1" customHeight="1" x14ac:dyDescent="0.2">
      <c r="A80" s="39"/>
      <c r="B80" s="40"/>
      <c r="C80" s="40"/>
      <c r="D80" s="40"/>
      <c r="E80" s="40"/>
      <c r="F80" s="41"/>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2"/>
      <c r="BU80" s="2"/>
      <c r="BV80" s="2"/>
      <c r="BW80" s="2"/>
      <c r="BX80" s="2"/>
      <c r="BY80" s="2"/>
      <c r="BZ80" s="2"/>
      <c r="CA80" s="2"/>
      <c r="CB80" s="2"/>
      <c r="CC80" s="2"/>
    </row>
    <row r="81" spans="1:81" ht="13.5" hidden="1" customHeight="1" x14ac:dyDescent="0.2">
      <c r="A81" s="39"/>
      <c r="B81" s="40"/>
      <c r="C81" s="40"/>
      <c r="D81" s="40"/>
      <c r="E81" s="40"/>
      <c r="F81" s="41"/>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2"/>
      <c r="BU81" s="2"/>
      <c r="BV81" s="2"/>
      <c r="BW81" s="2"/>
      <c r="BX81" s="2"/>
      <c r="BY81" s="2"/>
      <c r="BZ81" s="2"/>
      <c r="CA81" s="2"/>
      <c r="CB81" s="2"/>
      <c r="CC81" s="2"/>
    </row>
    <row r="82" spans="1:81" ht="13.5" hidden="1" customHeight="1" x14ac:dyDescent="0.2">
      <c r="A82" s="39"/>
      <c r="B82" s="40"/>
      <c r="C82" s="40"/>
      <c r="D82" s="40"/>
      <c r="E82" s="40"/>
      <c r="F82" s="41"/>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2"/>
      <c r="BU82" s="2"/>
      <c r="BV82" s="2"/>
      <c r="BW82" s="2"/>
      <c r="BX82" s="2"/>
      <c r="BY82" s="2"/>
      <c r="BZ82" s="2"/>
      <c r="CA82" s="2"/>
      <c r="CB82" s="2"/>
      <c r="CC82" s="2"/>
    </row>
    <row r="83" spans="1:81" ht="13.5" hidden="1" customHeight="1" x14ac:dyDescent="0.2">
      <c r="A83" s="39"/>
      <c r="B83" s="40"/>
      <c r="C83" s="40"/>
      <c r="D83" s="40"/>
      <c r="E83" s="40"/>
      <c r="F83" s="41"/>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2"/>
      <c r="BU83" s="2"/>
      <c r="BV83" s="2"/>
      <c r="BW83" s="2"/>
      <c r="BX83" s="2"/>
      <c r="BY83" s="2"/>
      <c r="BZ83" s="2"/>
      <c r="CA83" s="2"/>
      <c r="CB83" s="2"/>
      <c r="CC83" s="2"/>
    </row>
    <row r="84" spans="1:81" ht="13.5" hidden="1" customHeight="1" x14ac:dyDescent="0.2">
      <c r="A84" s="39"/>
      <c r="B84" s="40"/>
      <c r="C84" s="40"/>
      <c r="D84" s="40"/>
      <c r="E84" s="40"/>
      <c r="F84" s="41"/>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2"/>
      <c r="BU84" s="2"/>
      <c r="BV84" s="2"/>
      <c r="BW84" s="2"/>
      <c r="BX84" s="2"/>
      <c r="BY84" s="2"/>
      <c r="BZ84" s="2"/>
      <c r="CA84" s="2"/>
      <c r="CB84" s="2"/>
      <c r="CC84" s="2"/>
    </row>
    <row r="85" spans="1:81" ht="13.5" hidden="1" customHeight="1" x14ac:dyDescent="0.2">
      <c r="A85" s="39"/>
      <c r="B85" s="40"/>
      <c r="C85" s="40"/>
      <c r="D85" s="40"/>
      <c r="E85" s="40"/>
      <c r="F85" s="41"/>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2"/>
      <c r="BU85" s="2"/>
      <c r="BV85" s="2"/>
      <c r="BW85" s="2"/>
      <c r="BX85" s="2"/>
      <c r="BY85" s="2"/>
      <c r="BZ85" s="2"/>
      <c r="CA85" s="2"/>
      <c r="CB85" s="2"/>
      <c r="CC85" s="2"/>
    </row>
    <row r="86" spans="1:81" ht="13.5" hidden="1" customHeight="1" x14ac:dyDescent="0.2">
      <c r="A86" s="39"/>
      <c r="B86" s="40"/>
      <c r="C86" s="40"/>
      <c r="D86" s="40"/>
      <c r="E86" s="40"/>
      <c r="F86" s="41"/>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2"/>
      <c r="BU86" s="2"/>
      <c r="BV86" s="2"/>
      <c r="BW86" s="2"/>
      <c r="BX86" s="2"/>
      <c r="BY86" s="2"/>
      <c r="BZ86" s="2"/>
      <c r="CA86" s="2"/>
      <c r="CB86" s="2"/>
      <c r="CC86" s="2"/>
    </row>
    <row r="87" spans="1:81" ht="13.5" hidden="1" customHeight="1" x14ac:dyDescent="0.2">
      <c r="A87" s="39"/>
      <c r="B87" s="40"/>
      <c r="C87" s="40"/>
      <c r="D87" s="40"/>
      <c r="E87" s="40"/>
      <c r="F87" s="41"/>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2"/>
      <c r="BU87" s="2"/>
      <c r="BV87" s="2"/>
      <c r="BW87" s="2"/>
      <c r="BX87" s="2"/>
      <c r="BY87" s="2"/>
      <c r="BZ87" s="2"/>
      <c r="CA87" s="2"/>
      <c r="CB87" s="2"/>
      <c r="CC87" s="2"/>
    </row>
    <row r="88" spans="1:81" ht="13.5" hidden="1" customHeight="1" x14ac:dyDescent="0.2">
      <c r="A88" s="43"/>
      <c r="B88" s="40"/>
      <c r="C88" s="40"/>
      <c r="D88" s="40"/>
      <c r="E88" s="40"/>
      <c r="F88" s="41"/>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2"/>
      <c r="BU88" s="2"/>
      <c r="BV88" s="2"/>
      <c r="BW88" s="2"/>
      <c r="BX88" s="2"/>
      <c r="BY88" s="2"/>
      <c r="BZ88" s="2"/>
      <c r="CA88" s="2"/>
      <c r="CB88" s="2"/>
      <c r="CC88" s="2"/>
    </row>
    <row r="89" spans="1:81" ht="12.75" hidden="1" customHeight="1" x14ac:dyDescent="0.2">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2"/>
      <c r="BU89" s="2"/>
      <c r="BV89" s="2"/>
      <c r="BW89" s="2"/>
      <c r="BX89" s="2"/>
      <c r="BY89" s="2"/>
      <c r="BZ89" s="2"/>
      <c r="CA89" s="2"/>
      <c r="CB89" s="2"/>
      <c r="CC89" s="2"/>
    </row>
    <row r="90" spans="1:81" ht="12.75" hidden="1" customHeight="1" x14ac:dyDescent="0.2">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2"/>
      <c r="BU90" s="2"/>
      <c r="BV90" s="2"/>
      <c r="BW90" s="2"/>
      <c r="BX90" s="2"/>
      <c r="BY90" s="2"/>
      <c r="BZ90" s="2"/>
      <c r="CA90" s="2"/>
      <c r="CB90" s="2"/>
      <c r="CC90" s="2"/>
    </row>
    <row r="91" spans="1:81" ht="12.75" hidden="1" customHeight="1" x14ac:dyDescent="0.2">
      <c r="A91" s="39"/>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2"/>
      <c r="BU91" s="2"/>
      <c r="BV91" s="2"/>
      <c r="BW91" s="2"/>
      <c r="BX91" s="2"/>
      <c r="BY91" s="2"/>
      <c r="BZ91" s="2"/>
      <c r="CA91" s="2"/>
      <c r="CB91" s="2"/>
      <c r="CC91" s="2"/>
    </row>
    <row r="92" spans="1:81" ht="12.75" hidden="1" customHeight="1" x14ac:dyDescent="0.2">
      <c r="A92" s="4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2"/>
      <c r="BU92" s="2"/>
      <c r="BV92" s="2"/>
      <c r="BW92" s="2"/>
      <c r="BX92" s="2"/>
      <c r="BY92" s="2"/>
      <c r="BZ92" s="2"/>
      <c r="CA92" s="2"/>
      <c r="CB92" s="2"/>
      <c r="CC92" s="2"/>
    </row>
    <row r="93" spans="1:81" ht="12.75" hidden="1" customHeight="1" x14ac:dyDescent="0.2">
      <c r="A93" s="39"/>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2"/>
      <c r="BU93" s="2"/>
      <c r="BV93" s="2"/>
      <c r="BW93" s="2"/>
      <c r="BX93" s="2"/>
      <c r="BY93" s="2"/>
      <c r="BZ93" s="2"/>
      <c r="CA93" s="2"/>
      <c r="CB93" s="2"/>
      <c r="CC93" s="2"/>
    </row>
    <row r="94" spans="1:81" ht="12.75" hidden="1" customHeight="1" x14ac:dyDescent="0.2">
      <c r="A94" s="39"/>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2"/>
      <c r="BU94" s="2"/>
      <c r="BV94" s="2"/>
      <c r="BW94" s="2"/>
      <c r="BX94" s="2"/>
      <c r="BY94" s="2"/>
      <c r="BZ94" s="2"/>
      <c r="CA94" s="2"/>
      <c r="CB94" s="2"/>
      <c r="CC94" s="2"/>
    </row>
    <row r="95" spans="1:81" ht="12.75" hidden="1" customHeight="1" x14ac:dyDescent="0.2">
      <c r="A95" s="39"/>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2"/>
      <c r="BU95" s="2"/>
      <c r="BV95" s="2"/>
      <c r="BW95" s="2"/>
      <c r="BX95" s="2"/>
      <c r="BY95" s="2"/>
      <c r="BZ95" s="2"/>
      <c r="CA95" s="2"/>
      <c r="CB95" s="2"/>
      <c r="CC95" s="2"/>
    </row>
    <row r="96" spans="1:81" ht="12.75" hidden="1" customHeight="1" x14ac:dyDescent="0.2">
      <c r="A96" s="39"/>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2"/>
      <c r="BU96" s="2"/>
      <c r="BV96" s="2"/>
      <c r="BW96" s="2"/>
      <c r="BX96" s="2"/>
      <c r="BY96" s="2"/>
      <c r="BZ96" s="2"/>
      <c r="CA96" s="2"/>
      <c r="CB96" s="2"/>
      <c r="CC96" s="2"/>
    </row>
    <row r="97" spans="1:81" ht="12.75" hidden="1" customHeight="1" x14ac:dyDescent="0.2">
      <c r="A97" s="39"/>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2"/>
      <c r="BU97" s="2"/>
      <c r="BV97" s="2"/>
      <c r="BW97" s="2"/>
      <c r="BX97" s="2"/>
      <c r="BY97" s="2"/>
      <c r="BZ97" s="2"/>
      <c r="CA97" s="2"/>
      <c r="CB97" s="2"/>
      <c r="CC97" s="2"/>
    </row>
    <row r="98" spans="1:81" ht="12.75" hidden="1" customHeight="1" x14ac:dyDescent="0.2">
      <c r="A98" s="39"/>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2"/>
      <c r="BU98" s="2"/>
      <c r="BV98" s="2"/>
      <c r="BW98" s="2"/>
      <c r="BX98" s="2"/>
      <c r="BY98" s="2"/>
      <c r="BZ98" s="2"/>
      <c r="CA98" s="2"/>
      <c r="CB98" s="2"/>
      <c r="CC98" s="2"/>
    </row>
    <row r="99" spans="1:81" ht="12.75" hidden="1" customHeight="1" x14ac:dyDescent="0.2">
      <c r="A99" s="39"/>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2"/>
      <c r="BU99" s="2"/>
      <c r="BV99" s="2"/>
      <c r="BW99" s="2"/>
      <c r="BX99" s="2"/>
      <c r="BY99" s="2"/>
      <c r="BZ99" s="2"/>
      <c r="CA99" s="2"/>
      <c r="CB99" s="2"/>
      <c r="CC99" s="2"/>
    </row>
    <row r="100" spans="1:81" ht="12.75" hidden="1" customHeight="1" x14ac:dyDescent="0.2">
      <c r="A100" s="39"/>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2"/>
      <c r="BU100" s="2"/>
      <c r="BV100" s="2"/>
      <c r="BW100" s="2"/>
      <c r="BX100" s="2"/>
      <c r="BY100" s="2"/>
      <c r="BZ100" s="2"/>
      <c r="CA100" s="2"/>
      <c r="CB100" s="2"/>
      <c r="CC100" s="2"/>
    </row>
    <row r="101" spans="1:81" ht="12.75" hidden="1" customHeight="1" x14ac:dyDescent="0.2">
      <c r="A101" s="39"/>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2"/>
      <c r="BU101" s="2"/>
      <c r="BV101" s="2"/>
      <c r="BW101" s="2"/>
      <c r="BX101" s="2"/>
      <c r="BY101" s="2"/>
      <c r="BZ101" s="2"/>
      <c r="CA101" s="2"/>
      <c r="CB101" s="2"/>
      <c r="CC101" s="2"/>
    </row>
    <row r="102" spans="1:81" ht="12.75" hidden="1" customHeight="1" x14ac:dyDescent="0.2">
      <c r="A102" s="4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2"/>
      <c r="BU102" s="2"/>
      <c r="BV102" s="2"/>
      <c r="BW102" s="2"/>
      <c r="BX102" s="2"/>
      <c r="BY102" s="2"/>
      <c r="BZ102" s="2"/>
      <c r="CA102" s="2"/>
      <c r="CB102" s="2"/>
      <c r="CC102" s="2"/>
    </row>
    <row r="103" spans="1:81" ht="12.75" hidden="1" customHeight="1" x14ac:dyDescent="0.2">
      <c r="A103" s="39"/>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2"/>
      <c r="BU103" s="2"/>
      <c r="BV103" s="2"/>
      <c r="BW103" s="2"/>
      <c r="BX103" s="2"/>
      <c r="BY103" s="2"/>
      <c r="BZ103" s="2"/>
      <c r="CA103" s="2"/>
      <c r="CB103" s="2"/>
      <c r="CC103" s="2"/>
    </row>
    <row r="104" spans="1:81" ht="12.75" hidden="1" customHeight="1" x14ac:dyDescent="0.2">
      <c r="A104" s="39"/>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2"/>
      <c r="BU104" s="2"/>
      <c r="BV104" s="2"/>
      <c r="BW104" s="2"/>
      <c r="BX104" s="2"/>
      <c r="BY104" s="2"/>
      <c r="BZ104" s="2"/>
      <c r="CA104" s="2"/>
      <c r="CB104" s="2"/>
      <c r="CC104" s="2"/>
    </row>
    <row r="105" spans="1:81" ht="12.75" hidden="1" customHeight="1" x14ac:dyDescent="0.2">
      <c r="A105" s="39"/>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2"/>
      <c r="BU105" s="2"/>
      <c r="BV105" s="2"/>
      <c r="BW105" s="2"/>
      <c r="BX105" s="2"/>
      <c r="BY105" s="2"/>
      <c r="BZ105" s="2"/>
      <c r="CA105" s="2"/>
      <c r="CB105" s="2"/>
      <c r="CC105" s="2"/>
    </row>
    <row r="106" spans="1:81" ht="12.75" hidden="1" customHeight="1" x14ac:dyDescent="0.2">
      <c r="A106" s="4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2"/>
      <c r="BU106" s="2"/>
      <c r="BV106" s="2"/>
      <c r="BW106" s="2"/>
      <c r="BX106" s="2"/>
      <c r="BY106" s="2"/>
      <c r="BZ106" s="2"/>
      <c r="CA106" s="2"/>
      <c r="CB106" s="2"/>
      <c r="CC106" s="2"/>
    </row>
    <row r="107" spans="1:81" ht="12.75" hidden="1" customHeight="1" x14ac:dyDescent="0.2">
      <c r="A107" s="39"/>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2"/>
      <c r="BU107" s="2"/>
      <c r="BV107" s="2"/>
      <c r="BW107" s="2"/>
      <c r="BX107" s="2"/>
      <c r="BY107" s="2"/>
      <c r="BZ107" s="2"/>
      <c r="CA107" s="2"/>
      <c r="CB107" s="2"/>
      <c r="CC107" s="2"/>
    </row>
    <row r="108" spans="1:81" ht="12.75" hidden="1" customHeight="1" x14ac:dyDescent="0.2">
      <c r="A108" s="39"/>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2"/>
      <c r="BU108" s="2"/>
      <c r="BV108" s="2"/>
      <c r="BW108" s="2"/>
      <c r="BX108" s="2"/>
      <c r="BY108" s="2"/>
      <c r="BZ108" s="2"/>
      <c r="CA108" s="2"/>
      <c r="CB108" s="2"/>
      <c r="CC108" s="2"/>
    </row>
    <row r="109" spans="1:81" ht="12.75" hidden="1" customHeight="1" x14ac:dyDescent="0.2">
      <c r="A109" s="39"/>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2"/>
      <c r="BU109" s="2"/>
      <c r="BV109" s="2"/>
      <c r="BW109" s="2"/>
      <c r="BX109" s="2"/>
      <c r="BY109" s="2"/>
      <c r="BZ109" s="2"/>
      <c r="CA109" s="2"/>
      <c r="CB109" s="2"/>
      <c r="CC109" s="2"/>
    </row>
    <row r="110" spans="1:81" ht="12.75" hidden="1" customHeight="1" x14ac:dyDescent="0.2">
      <c r="A110" s="39"/>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2"/>
      <c r="BU110" s="2"/>
      <c r="BV110" s="2"/>
      <c r="BW110" s="2"/>
      <c r="BX110" s="2"/>
      <c r="BY110" s="2"/>
      <c r="BZ110" s="2"/>
      <c r="CA110" s="2"/>
      <c r="CB110" s="2"/>
      <c r="CC110" s="2"/>
    </row>
    <row r="111" spans="1:81" ht="12.75" hidden="1" customHeight="1" x14ac:dyDescent="0.2">
      <c r="A111" s="39"/>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2"/>
      <c r="BU111" s="2"/>
      <c r="BV111" s="2"/>
      <c r="BW111" s="2"/>
      <c r="BX111" s="2"/>
      <c r="BY111" s="2"/>
      <c r="BZ111" s="2"/>
      <c r="CA111" s="2"/>
      <c r="CB111" s="2"/>
      <c r="CC111" s="2"/>
    </row>
    <row r="112" spans="1:81" ht="12.75" hidden="1" customHeight="1" x14ac:dyDescent="0.2">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2"/>
      <c r="BU112" s="2"/>
      <c r="BV112" s="2"/>
      <c r="BW112" s="2"/>
      <c r="BX112" s="2"/>
      <c r="BY112" s="2"/>
      <c r="BZ112" s="2"/>
      <c r="CA112" s="2"/>
      <c r="CB112" s="2"/>
      <c r="CC112" s="2"/>
    </row>
    <row r="113" spans="1:81" ht="12.75" hidden="1" customHeight="1" x14ac:dyDescent="0.2">
      <c r="A113" s="39"/>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2"/>
      <c r="BU113" s="2"/>
      <c r="BV113" s="2"/>
      <c r="BW113" s="2"/>
      <c r="BX113" s="2"/>
      <c r="BY113" s="2"/>
      <c r="BZ113" s="2"/>
      <c r="CA113" s="2"/>
      <c r="CB113" s="2"/>
      <c r="CC113" s="2"/>
    </row>
    <row r="114" spans="1:81" ht="12.75" hidden="1" customHeight="1" x14ac:dyDescent="0.2">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2"/>
      <c r="BU114" s="2"/>
      <c r="BV114" s="2"/>
      <c r="BW114" s="2"/>
      <c r="BX114" s="2"/>
      <c r="BY114" s="2"/>
      <c r="BZ114" s="2"/>
      <c r="CA114" s="2"/>
      <c r="CB114" s="2"/>
      <c r="CC114" s="2"/>
    </row>
    <row r="115" spans="1:81" ht="12.75" hidden="1" customHeight="1" x14ac:dyDescent="0.2">
      <c r="A115" s="39"/>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2"/>
      <c r="BU115" s="2"/>
      <c r="BV115" s="2"/>
      <c r="BW115" s="2"/>
      <c r="BX115" s="2"/>
      <c r="BY115" s="2"/>
      <c r="BZ115" s="2"/>
      <c r="CA115" s="2"/>
      <c r="CB115" s="2"/>
      <c r="CC115" s="2"/>
    </row>
    <row r="116" spans="1:81" ht="12.75" hidden="1" customHeight="1" x14ac:dyDescent="0.2">
      <c r="A116" s="4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2"/>
      <c r="BU116" s="2"/>
      <c r="BV116" s="2"/>
      <c r="BW116" s="2"/>
      <c r="BX116" s="2"/>
      <c r="BY116" s="2"/>
      <c r="BZ116" s="2"/>
      <c r="CA116" s="2"/>
      <c r="CB116" s="2"/>
      <c r="CC116" s="2"/>
    </row>
    <row r="117" spans="1:81" ht="12.75" hidden="1" customHeight="1" x14ac:dyDescent="0.2">
      <c r="A117" s="39"/>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2"/>
      <c r="BU117" s="2"/>
      <c r="BV117" s="2"/>
      <c r="BW117" s="2"/>
      <c r="BX117" s="2"/>
      <c r="BY117" s="2"/>
      <c r="BZ117" s="2"/>
      <c r="CA117" s="2"/>
      <c r="CB117" s="2"/>
      <c r="CC117" s="2"/>
    </row>
    <row r="118" spans="1:81" ht="12.75" hidden="1" customHeight="1" x14ac:dyDescent="0.2">
      <c r="A118" s="39"/>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2"/>
      <c r="BU118" s="2"/>
      <c r="BV118" s="2"/>
      <c r="BW118" s="2"/>
      <c r="BX118" s="2"/>
      <c r="BY118" s="2"/>
      <c r="BZ118" s="2"/>
      <c r="CA118" s="2"/>
      <c r="CB118" s="2"/>
      <c r="CC118" s="2"/>
    </row>
    <row r="119" spans="1:81" ht="12.75" hidden="1" customHeight="1" x14ac:dyDescent="0.2">
      <c r="A119" s="39"/>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2"/>
      <c r="BU119" s="2"/>
      <c r="BV119" s="2"/>
      <c r="BW119" s="2"/>
      <c r="BX119" s="2"/>
      <c r="BY119" s="2"/>
      <c r="BZ119" s="2"/>
      <c r="CA119" s="2"/>
      <c r="CB119" s="2"/>
      <c r="CC119" s="2"/>
    </row>
    <row r="120" spans="1:81" ht="12.75" hidden="1" customHeight="1" x14ac:dyDescent="0.2">
      <c r="A120" s="43"/>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2"/>
      <c r="BU120" s="2"/>
      <c r="BV120" s="2"/>
      <c r="BW120" s="2"/>
      <c r="BX120" s="2"/>
      <c r="BY120" s="2"/>
      <c r="BZ120" s="2"/>
      <c r="CA120" s="2"/>
      <c r="CB120" s="2"/>
      <c r="CC120" s="2"/>
    </row>
    <row r="121" spans="1:81" ht="12.75" hidden="1" customHeight="1" x14ac:dyDescent="0.2">
      <c r="A121" s="39"/>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2"/>
      <c r="BU121" s="2"/>
      <c r="BV121" s="2"/>
      <c r="BW121" s="2"/>
      <c r="BX121" s="2"/>
      <c r="BY121" s="2"/>
      <c r="BZ121" s="2"/>
      <c r="CA121" s="2"/>
      <c r="CB121" s="2"/>
      <c r="CC121" s="2"/>
    </row>
    <row r="122" spans="1:81" ht="12.75" hidden="1" customHeight="1" x14ac:dyDescent="0.2">
      <c r="A122" s="39"/>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2"/>
      <c r="BU122" s="2"/>
      <c r="BV122" s="2"/>
      <c r="BW122" s="2"/>
      <c r="BX122" s="2"/>
      <c r="BY122" s="2"/>
      <c r="BZ122" s="2"/>
      <c r="CA122" s="2"/>
      <c r="CB122" s="2"/>
      <c r="CC122" s="2"/>
    </row>
    <row r="123" spans="1:81" ht="12.75" hidden="1" customHeight="1" x14ac:dyDescent="0.2">
      <c r="A123" s="39"/>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2"/>
      <c r="BU123" s="2"/>
      <c r="BV123" s="2"/>
      <c r="BW123" s="2"/>
      <c r="BX123" s="2"/>
      <c r="BY123" s="2"/>
      <c r="BZ123" s="2"/>
      <c r="CA123" s="2"/>
      <c r="CB123" s="2"/>
      <c r="CC123" s="2"/>
    </row>
    <row r="124" spans="1:81" ht="12.75" hidden="1" customHeight="1" x14ac:dyDescent="0.2">
      <c r="A124" s="39"/>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2"/>
      <c r="BU124" s="2"/>
      <c r="BV124" s="2"/>
      <c r="BW124" s="2"/>
      <c r="BX124" s="2"/>
      <c r="BY124" s="2"/>
      <c r="BZ124" s="2"/>
      <c r="CA124" s="2"/>
      <c r="CB124" s="2"/>
      <c r="CC124" s="2"/>
    </row>
    <row r="125" spans="1:81" ht="12.75" hidden="1" customHeight="1" x14ac:dyDescent="0.2">
      <c r="A125" s="39"/>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2"/>
      <c r="BU125" s="2"/>
      <c r="BV125" s="2"/>
      <c r="BW125" s="2"/>
      <c r="BX125" s="2"/>
      <c r="BY125" s="2"/>
      <c r="BZ125" s="2"/>
      <c r="CA125" s="2"/>
      <c r="CB125" s="2"/>
      <c r="CC125" s="2"/>
    </row>
    <row r="126" spans="1:81" ht="12.75" hidden="1" customHeight="1" x14ac:dyDescent="0.2">
      <c r="A126" s="39"/>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2"/>
      <c r="BU126" s="2"/>
      <c r="BV126" s="2"/>
      <c r="BW126" s="2"/>
      <c r="BX126" s="2"/>
      <c r="BY126" s="2"/>
      <c r="BZ126" s="2"/>
      <c r="CA126" s="2"/>
      <c r="CB126" s="2"/>
      <c r="CC126" s="2"/>
    </row>
    <row r="127" spans="1:81" ht="12.75" hidden="1" customHeight="1" x14ac:dyDescent="0.2">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2"/>
      <c r="BU127" s="2"/>
      <c r="BV127" s="2"/>
      <c r="BW127" s="2"/>
      <c r="BX127" s="2"/>
      <c r="BY127" s="2"/>
      <c r="BZ127" s="2"/>
      <c r="CA127" s="2"/>
      <c r="CB127" s="2"/>
      <c r="CC127" s="2"/>
    </row>
    <row r="128" spans="1:81" ht="12.75" hidden="1" customHeight="1" x14ac:dyDescent="0.2">
      <c r="A128" s="39"/>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2"/>
      <c r="BU128" s="2"/>
      <c r="BV128" s="2"/>
      <c r="BW128" s="2"/>
      <c r="BX128" s="2"/>
      <c r="BY128" s="2"/>
      <c r="BZ128" s="2"/>
      <c r="CA128" s="2"/>
      <c r="CB128" s="2"/>
      <c r="CC128" s="2"/>
    </row>
    <row r="129" spans="1:81" ht="12.75" hidden="1" customHeight="1" x14ac:dyDescent="0.2">
      <c r="A129" s="39"/>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2"/>
      <c r="BU129" s="2"/>
      <c r="BV129" s="2"/>
      <c r="BW129" s="2"/>
      <c r="BX129" s="2"/>
      <c r="BY129" s="2"/>
      <c r="BZ129" s="2"/>
      <c r="CA129" s="2"/>
      <c r="CB129" s="2"/>
      <c r="CC129" s="2"/>
    </row>
    <row r="130" spans="1:81" ht="12.75" hidden="1" customHeight="1" x14ac:dyDescent="0.2">
      <c r="A130" s="43"/>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2"/>
      <c r="BU130" s="2"/>
      <c r="BV130" s="2"/>
      <c r="BW130" s="2"/>
      <c r="BX130" s="2"/>
      <c r="BY130" s="2"/>
      <c r="BZ130" s="2"/>
      <c r="CA130" s="2"/>
      <c r="CB130" s="2"/>
      <c r="CC130" s="2"/>
    </row>
    <row r="131" spans="1:81" ht="12.75" hidden="1" customHeight="1" x14ac:dyDescent="0.2">
      <c r="A131" s="45"/>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2"/>
      <c r="BU131" s="2"/>
      <c r="BV131" s="2"/>
      <c r="BW131" s="2"/>
      <c r="BX131" s="2"/>
      <c r="BY131" s="2"/>
      <c r="BZ131" s="2"/>
      <c r="CA131" s="2"/>
      <c r="CB131" s="2"/>
      <c r="CC131" s="2"/>
    </row>
    <row r="132" spans="1:81" ht="12.75" hidden="1" customHeight="1" x14ac:dyDescent="0.2">
      <c r="A132" s="46"/>
      <c r="B132" s="40"/>
      <c r="C132" s="40"/>
      <c r="D132" s="40"/>
      <c r="E132" s="40"/>
      <c r="F132" s="40"/>
      <c r="G132" s="40"/>
      <c r="H132" s="40"/>
      <c r="I132" s="40"/>
      <c r="J132" s="40"/>
      <c r="K132" s="40"/>
      <c r="L132" s="40"/>
      <c r="M132" s="44"/>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2"/>
      <c r="BU132" s="2"/>
      <c r="BV132" s="2"/>
      <c r="BW132" s="2"/>
      <c r="BX132" s="2"/>
      <c r="BY132" s="2"/>
      <c r="BZ132" s="2"/>
      <c r="CA132" s="2"/>
      <c r="CB132" s="2"/>
      <c r="CC132" s="2"/>
    </row>
    <row r="133" spans="1:81" ht="12.75" hidden="1" customHeight="1" x14ac:dyDescent="0.2">
      <c r="A133" s="4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2"/>
      <c r="BU133" s="2"/>
      <c r="BV133" s="2"/>
      <c r="BW133" s="2"/>
      <c r="BX133" s="2"/>
      <c r="BY133" s="2"/>
      <c r="BZ133" s="2"/>
      <c r="CA133" s="2"/>
      <c r="CB133" s="2"/>
      <c r="CC133" s="2"/>
    </row>
    <row r="134" spans="1:81" ht="15" hidden="1"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row>
    <row r="135" spans="1:81"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row>
    <row r="136" spans="1:81"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row>
    <row r="137" spans="1:81"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row>
    <row r="138" spans="1:81"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row>
    <row r="139" spans="1:81"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row>
    <row r="140" spans="1:81"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row>
    <row r="141" spans="1:81"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row>
    <row r="142" spans="1:81"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row>
    <row r="143" spans="1:81"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row>
    <row r="144" spans="1:81"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row>
    <row r="145" spans="1:81"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row>
    <row r="146" spans="1:81"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row>
    <row r="147" spans="1:81"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row>
    <row r="148" spans="1:81"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row>
    <row r="149" spans="1:81"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row>
    <row r="150" spans="1:81"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row>
    <row r="151" spans="1:81"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row>
    <row r="152" spans="1:81"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row>
    <row r="153" spans="1:81"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row>
    <row r="154" spans="1:81"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row>
    <row r="155" spans="1:81"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row>
    <row r="156" spans="1:81"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row>
    <row r="157" spans="1:81"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row>
    <row r="158" spans="1:81"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row>
    <row r="159" spans="1:81"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row>
    <row r="160" spans="1:81"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row>
    <row r="161" spans="1:81"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row>
    <row r="162" spans="1:81"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row>
    <row r="163" spans="1:81"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row>
    <row r="164" spans="1:81"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row>
    <row r="165" spans="1:81"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row>
    <row r="166" spans="1:81"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row>
    <row r="167" spans="1:81"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row>
    <row r="168" spans="1:81"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row>
    <row r="169" spans="1:81"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row>
    <row r="170" spans="1:81"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row>
    <row r="171" spans="1:81"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row>
    <row r="172" spans="1:81"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row>
    <row r="173" spans="1:81"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row>
    <row r="174" spans="1:81"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row>
    <row r="175" spans="1:81"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row>
    <row r="176" spans="1:81"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row>
    <row r="177" spans="1:81"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row>
    <row r="178" spans="1:81"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row>
    <row r="179" spans="1:81"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row>
    <row r="180" spans="1:81"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row>
    <row r="181" spans="1:81"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row>
    <row r="182" spans="1:81"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row>
    <row r="183" spans="1:81"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row>
    <row r="184" spans="1:81"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row>
    <row r="185" spans="1:81"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row>
    <row r="186" spans="1:81"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row>
    <row r="187" spans="1:81"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row>
    <row r="188" spans="1:81"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row>
    <row r="189" spans="1:81"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row>
    <row r="190" spans="1:81"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row>
    <row r="191" spans="1:81"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row>
    <row r="192" spans="1:81"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row>
    <row r="193" spans="1:81"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row>
    <row r="194" spans="1:81"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row>
    <row r="195" spans="1:81"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row>
    <row r="196" spans="1:81"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row>
    <row r="197" spans="1:81"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row>
    <row r="198" spans="1:81"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row>
    <row r="199" spans="1:81"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row>
    <row r="200" spans="1:81"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row>
    <row r="201" spans="1:81"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row>
    <row r="202" spans="1:81"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row>
    <row r="203" spans="1:81"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row>
    <row r="204" spans="1:81"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row>
    <row r="205" spans="1:81"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row>
    <row r="206" spans="1:81"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row>
    <row r="207" spans="1:81"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row>
    <row r="208" spans="1:81"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row>
    <row r="209" spans="1:81"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row>
    <row r="210" spans="1:81"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row>
    <row r="211" spans="1:81"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row>
    <row r="212" spans="1:81"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row>
    <row r="213" spans="1:81"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row>
    <row r="214" spans="1:81"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row>
    <row r="215" spans="1:81"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row>
    <row r="216" spans="1:81"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row>
    <row r="217" spans="1:81"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row>
    <row r="218" spans="1:81"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row>
    <row r="219" spans="1:81"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row>
    <row r="220" spans="1:81"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row>
    <row r="221" spans="1:81"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row>
    <row r="222" spans="1:81"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row>
    <row r="223" spans="1:81"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row>
    <row r="224" spans="1:81"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row>
    <row r="225" spans="1:81"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row>
    <row r="226" spans="1:81"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row>
    <row r="227" spans="1:81"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row>
    <row r="228" spans="1:81"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row>
    <row r="229" spans="1:81"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row>
    <row r="230" spans="1:81"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row>
    <row r="231" spans="1:81"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row>
    <row r="232" spans="1:81"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row>
    <row r="233" spans="1:81"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row>
    <row r="234" spans="1:81"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row>
    <row r="235" spans="1:81"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row>
    <row r="236" spans="1:81"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row>
    <row r="237" spans="1:81"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row>
    <row r="238" spans="1:81"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row>
    <row r="239" spans="1:81"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row>
    <row r="240" spans="1:81"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row>
    <row r="241" spans="1:81"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row>
    <row r="242" spans="1:81"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row>
    <row r="243" spans="1:81"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row>
    <row r="244" spans="1:81"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row>
    <row r="245" spans="1:81"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row>
    <row r="246" spans="1:81"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row>
    <row r="247" spans="1:81"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row>
    <row r="248" spans="1:81"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row>
    <row r="249" spans="1:81"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row>
    <row r="250" spans="1:81"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row>
    <row r="251" spans="1:81"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row>
    <row r="252" spans="1:81"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row>
    <row r="253" spans="1:81"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row>
    <row r="254" spans="1:81"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row>
    <row r="255" spans="1:81"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row>
    <row r="256" spans="1:81"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row>
    <row r="257" spans="1:81"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row>
    <row r="258" spans="1:81"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row>
    <row r="259" spans="1:81"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row>
    <row r="260" spans="1:81"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row>
    <row r="261" spans="1:81"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row>
    <row r="262" spans="1:81"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row>
    <row r="263" spans="1:81"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row>
    <row r="264" spans="1:81"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row>
    <row r="265" spans="1:81"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row>
    <row r="266" spans="1:81"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row>
    <row r="267" spans="1:81"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row>
    <row r="268" spans="1:81"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row>
    <row r="269" spans="1:81"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row>
    <row r="270" spans="1:81"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row>
    <row r="271" spans="1:81"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row>
    <row r="272" spans="1:81"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row>
    <row r="273" spans="1:81"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row>
    <row r="274" spans="1:81"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row>
    <row r="275" spans="1:81"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row>
    <row r="276" spans="1:81"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row>
    <row r="277" spans="1:81"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row>
    <row r="278" spans="1:81"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row>
    <row r="279" spans="1:81"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row>
    <row r="280" spans="1:81"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row>
    <row r="281" spans="1:81"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row>
    <row r="282" spans="1:81"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row>
    <row r="283" spans="1:81"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row>
    <row r="284" spans="1:81"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row>
    <row r="285" spans="1:81"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row>
    <row r="286" spans="1:81"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row>
    <row r="287" spans="1:81"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row>
    <row r="288" spans="1:81"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row>
    <row r="289" spans="1:81"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row>
    <row r="290" spans="1:81"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row>
    <row r="291" spans="1:81"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row>
    <row r="292" spans="1:81"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row>
    <row r="293" spans="1:81"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row>
    <row r="294" spans="1:81"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row>
    <row r="295" spans="1:81"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row>
    <row r="296" spans="1:81"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row>
    <row r="297" spans="1:81"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row>
    <row r="298" spans="1:81"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row>
    <row r="299" spans="1:81"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row>
    <row r="300" spans="1:81"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row>
    <row r="301" spans="1:81"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row>
    <row r="302" spans="1:81"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row>
    <row r="303" spans="1:81"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row>
    <row r="304" spans="1:81"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row>
    <row r="305" spans="1:81"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row>
    <row r="306" spans="1:81"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row>
    <row r="307" spans="1:81"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row>
    <row r="308" spans="1:81"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row>
    <row r="309" spans="1:81"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row>
    <row r="310" spans="1:81"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row>
    <row r="311" spans="1:81"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row>
    <row r="312" spans="1:81"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row>
    <row r="313" spans="1:81"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row>
    <row r="314" spans="1:81"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row>
    <row r="315" spans="1:81"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row>
    <row r="316" spans="1:81"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row>
    <row r="317" spans="1:81"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row>
    <row r="318" spans="1:81"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row>
    <row r="319" spans="1:81"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row>
    <row r="320" spans="1:81"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row>
    <row r="321" spans="1:81"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row>
    <row r="322" spans="1:81"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row>
    <row r="323" spans="1:81"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row>
    <row r="324" spans="1:81"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row>
    <row r="325" spans="1:81"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row>
    <row r="326" spans="1:81"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row>
    <row r="327" spans="1:81"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row>
    <row r="328" spans="1:81"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row>
    <row r="329" spans="1:81"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row>
    <row r="330" spans="1:81"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row>
    <row r="331" spans="1:81"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row>
    <row r="332" spans="1:81"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row>
    <row r="333" spans="1:81"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row>
    <row r="334" spans="1:81"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row>
    <row r="335" spans="1:81"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row>
    <row r="336" spans="1:81"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row>
    <row r="337" spans="1:81"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row>
    <row r="338" spans="1:81"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row>
    <row r="339" spans="1:81"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row>
    <row r="340" spans="1:81"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row>
    <row r="341" spans="1:81"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row>
    <row r="342" spans="1:81"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row>
    <row r="343" spans="1:81"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row>
    <row r="344" spans="1:81"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row>
    <row r="345" spans="1:81"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row>
    <row r="346" spans="1:81"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row>
    <row r="347" spans="1:81"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row>
    <row r="348" spans="1:81"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row>
    <row r="349" spans="1:81"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row>
    <row r="350" spans="1:81"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row>
    <row r="351" spans="1:81"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row>
    <row r="352" spans="1:81"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row>
    <row r="353" spans="1:81"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row>
    <row r="354" spans="1:81"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row>
    <row r="355" spans="1:81"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row>
    <row r="356" spans="1:81"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row>
    <row r="357" spans="1:81"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row>
    <row r="358" spans="1:81"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row>
    <row r="359" spans="1:81"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row>
    <row r="360" spans="1:81"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row>
    <row r="361" spans="1:81"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row>
    <row r="362" spans="1:81"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row>
    <row r="363" spans="1:81"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row>
    <row r="364" spans="1:81"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row>
    <row r="365" spans="1:81"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row>
    <row r="366" spans="1:81"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row>
    <row r="367" spans="1:81"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row>
    <row r="368" spans="1:81"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row>
    <row r="369" spans="1:81"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row>
    <row r="370" spans="1:81"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row>
    <row r="371" spans="1:81"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row>
    <row r="372" spans="1:81"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row>
    <row r="373" spans="1:81"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row>
    <row r="374" spans="1:81"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row>
    <row r="375" spans="1:81"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row>
    <row r="376" spans="1:81"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row>
    <row r="377" spans="1:81"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row>
    <row r="378" spans="1:81"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row>
    <row r="379" spans="1:81"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row>
    <row r="380" spans="1:81"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row>
    <row r="381" spans="1:81"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row>
    <row r="382" spans="1:81"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row>
    <row r="383" spans="1:81"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row>
    <row r="384" spans="1:81"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row>
    <row r="385" spans="1:81"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row>
    <row r="386" spans="1:81"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row>
    <row r="387" spans="1:81"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row>
    <row r="388" spans="1:81"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row>
    <row r="389" spans="1:81"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row>
    <row r="390" spans="1:81"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row>
    <row r="391" spans="1:81"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row>
    <row r="392" spans="1:81"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row>
    <row r="393" spans="1:81"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row>
    <row r="394" spans="1:81"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row>
    <row r="395" spans="1:81"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row>
    <row r="396" spans="1:81"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row>
    <row r="397" spans="1:81"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row>
    <row r="398" spans="1:81"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row>
    <row r="399" spans="1:81"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row>
    <row r="400" spans="1:81"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row>
    <row r="401" spans="1:81"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row>
    <row r="402" spans="1:81"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row>
    <row r="403" spans="1:81"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row>
    <row r="404" spans="1:81"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row>
    <row r="405" spans="1:81"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row>
    <row r="406" spans="1:81"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row>
    <row r="407" spans="1:81"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row>
    <row r="408" spans="1:81"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row>
    <row r="409" spans="1:81"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row>
    <row r="410" spans="1:81"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row>
    <row r="411" spans="1:81"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row>
    <row r="412" spans="1:81"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row>
    <row r="413" spans="1:81"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row>
    <row r="414" spans="1:81"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row>
    <row r="415" spans="1:81"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row>
    <row r="416" spans="1:81"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row>
    <row r="417" spans="1:81"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row>
    <row r="418" spans="1:81"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row>
    <row r="419" spans="1:81"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row>
    <row r="420" spans="1:81"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row>
    <row r="421" spans="1:81"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row>
    <row r="422" spans="1:81"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row>
    <row r="423" spans="1:81"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row>
    <row r="424" spans="1:81"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row>
    <row r="425" spans="1:81"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row>
    <row r="426" spans="1:81"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row>
    <row r="427" spans="1:81"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row>
    <row r="428" spans="1:81"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row>
    <row r="429" spans="1:81"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row>
    <row r="430" spans="1:81"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row>
    <row r="431" spans="1:81"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row>
    <row r="432" spans="1:81"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row>
    <row r="433" spans="1:81"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row>
    <row r="434" spans="1:81"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row>
    <row r="435" spans="1:81"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row>
    <row r="436" spans="1:81"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row>
    <row r="437" spans="1:81"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row>
    <row r="438" spans="1:81"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row>
    <row r="439" spans="1:81"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row>
    <row r="440" spans="1:81"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row>
    <row r="441" spans="1:81"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row>
    <row r="442" spans="1:81"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row>
    <row r="443" spans="1:81"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row>
    <row r="444" spans="1:81"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row>
    <row r="445" spans="1:81"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row>
    <row r="446" spans="1:81"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row>
    <row r="447" spans="1:81"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row>
    <row r="448" spans="1:81"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row>
    <row r="449" spans="1:81"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row>
    <row r="450" spans="1:81"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row>
    <row r="451" spans="1:81"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row>
    <row r="452" spans="1:81"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row>
    <row r="453" spans="1:81"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row>
    <row r="454" spans="1:81"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row>
    <row r="455" spans="1:81"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row>
    <row r="456" spans="1:81"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row>
    <row r="457" spans="1:81"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row>
    <row r="458" spans="1:81"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row>
    <row r="459" spans="1:81"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row>
    <row r="460" spans="1:81"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row>
    <row r="461" spans="1:81"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row>
    <row r="462" spans="1:81"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row>
    <row r="463" spans="1:81"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row>
    <row r="464" spans="1:81"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row>
    <row r="465" spans="1:81"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row>
    <row r="466" spans="1:81"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row>
    <row r="467" spans="1:81"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row>
    <row r="468" spans="1:81"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row>
    <row r="469" spans="1:81"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row>
    <row r="470" spans="1:81"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row>
    <row r="471" spans="1:81"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row>
    <row r="472" spans="1:81"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row>
    <row r="473" spans="1:81"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row>
    <row r="474" spans="1:81"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row>
    <row r="475" spans="1:81"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row>
    <row r="476" spans="1:81"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row>
    <row r="477" spans="1:81"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row>
    <row r="478" spans="1:81"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row>
    <row r="479" spans="1:81"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row>
    <row r="480" spans="1:81"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row>
    <row r="481" spans="1:81"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row>
    <row r="482" spans="1:81"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row>
    <row r="483" spans="1:81"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row>
    <row r="484" spans="1:81"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row>
    <row r="485" spans="1:81"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row>
    <row r="486" spans="1:81"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row>
    <row r="487" spans="1:81"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row>
    <row r="488" spans="1:81"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row>
    <row r="489" spans="1:81"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row>
    <row r="490" spans="1:81"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row>
    <row r="491" spans="1:81"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row>
    <row r="492" spans="1:81"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row>
    <row r="493" spans="1:81"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row>
    <row r="494" spans="1:81"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row>
    <row r="495" spans="1:81"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row>
    <row r="496" spans="1:81"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row>
    <row r="497" spans="1:81"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row>
    <row r="498" spans="1:81"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row>
    <row r="499" spans="1:81"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row>
    <row r="500" spans="1:81"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row>
    <row r="501" spans="1:81"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row>
    <row r="502" spans="1:81"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row>
    <row r="503" spans="1:81"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row>
    <row r="504" spans="1:81"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row>
    <row r="505" spans="1:81"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row>
    <row r="506" spans="1:81"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row>
    <row r="507" spans="1:81"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row>
    <row r="508" spans="1:81"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row>
    <row r="509" spans="1:81"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row>
    <row r="510" spans="1:81"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row>
    <row r="511" spans="1:81"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row>
    <row r="512" spans="1:81"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row>
    <row r="513" spans="1:81"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row>
    <row r="514" spans="1:81"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row>
    <row r="515" spans="1:81"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row>
    <row r="516" spans="1:81"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row>
    <row r="517" spans="1:81"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row>
    <row r="518" spans="1:81"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row>
    <row r="519" spans="1:81"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row>
    <row r="520" spans="1:81"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row>
    <row r="521" spans="1:81"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row>
    <row r="522" spans="1:81"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row>
    <row r="523" spans="1:81"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row>
    <row r="524" spans="1:81"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row>
    <row r="525" spans="1:81"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row>
    <row r="526" spans="1:81"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row>
    <row r="527" spans="1:81"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row>
    <row r="528" spans="1:81"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row>
    <row r="529" spans="1:81"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row>
    <row r="530" spans="1:81"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row>
    <row r="531" spans="1:81"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row>
    <row r="532" spans="1:81"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row>
    <row r="533" spans="1:81"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row>
    <row r="534" spans="1:81"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row>
    <row r="535" spans="1:81"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row>
    <row r="536" spans="1:81"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row>
    <row r="537" spans="1:81"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row>
    <row r="538" spans="1:81"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row>
    <row r="539" spans="1:81"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row>
    <row r="540" spans="1:81"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row>
    <row r="541" spans="1:81"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row>
    <row r="542" spans="1:81"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row>
    <row r="543" spans="1:81"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row>
    <row r="544" spans="1:81"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row>
    <row r="545" spans="1:81"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row>
    <row r="546" spans="1:81"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row>
    <row r="547" spans="1:81"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row>
    <row r="548" spans="1:81"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row>
    <row r="549" spans="1:81"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row>
    <row r="550" spans="1:81"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row>
    <row r="551" spans="1:81"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row>
    <row r="552" spans="1:81"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row>
    <row r="553" spans="1:81"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row>
    <row r="554" spans="1:81"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row>
    <row r="555" spans="1:81"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row>
    <row r="556" spans="1:81"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row>
    <row r="557" spans="1:81"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row>
    <row r="558" spans="1:81"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row>
    <row r="559" spans="1:81"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row>
    <row r="560" spans="1:81"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row>
    <row r="561" spans="1:81"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row>
    <row r="562" spans="1:81"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row>
    <row r="563" spans="1:81"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row>
    <row r="564" spans="1:81"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row>
    <row r="565" spans="1:81"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row>
    <row r="566" spans="1:81"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row>
    <row r="567" spans="1:81"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row>
    <row r="568" spans="1:81"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row>
    <row r="569" spans="1:81"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row>
    <row r="570" spans="1:81"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row>
    <row r="571" spans="1:81"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row>
    <row r="572" spans="1:81"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row>
    <row r="573" spans="1:81"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row>
    <row r="574" spans="1:81"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row>
    <row r="575" spans="1:81"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row>
    <row r="576" spans="1:81"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row>
    <row r="577" spans="1:81"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row>
    <row r="578" spans="1:81"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row>
    <row r="579" spans="1:81"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row>
    <row r="580" spans="1:81"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row>
    <row r="581" spans="1:81"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row>
    <row r="582" spans="1:81"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row>
    <row r="583" spans="1:81"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row>
    <row r="584" spans="1:81"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row>
    <row r="585" spans="1:81"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row>
    <row r="586" spans="1:81"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row>
    <row r="587" spans="1:81"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row>
    <row r="588" spans="1:81"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row>
    <row r="589" spans="1:81"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row>
    <row r="590" spans="1:81"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row>
    <row r="591" spans="1:81"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row>
    <row r="592" spans="1:81"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row>
    <row r="593" spans="1:81"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row>
    <row r="594" spans="1:81"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row>
    <row r="595" spans="1:81"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row>
    <row r="596" spans="1:81"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row>
    <row r="597" spans="1:81"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row>
    <row r="598" spans="1:81"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row>
    <row r="599" spans="1:81"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row>
    <row r="600" spans="1:81"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row>
    <row r="601" spans="1:81"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row>
    <row r="602" spans="1:81"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row>
    <row r="603" spans="1:81"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row>
    <row r="604" spans="1:81"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row>
    <row r="605" spans="1:81"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row>
    <row r="606" spans="1:81"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row>
    <row r="607" spans="1:81"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row>
    <row r="608" spans="1:81"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row>
    <row r="609" spans="1:81"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row>
    <row r="610" spans="1:81"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row>
    <row r="611" spans="1:81"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row>
    <row r="612" spans="1:81"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row>
    <row r="613" spans="1:81"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row>
    <row r="614" spans="1:81"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row>
    <row r="615" spans="1:81"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row>
    <row r="616" spans="1:81"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row>
    <row r="617" spans="1:81"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row>
    <row r="618" spans="1:81"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row>
    <row r="619" spans="1:81"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row>
    <row r="620" spans="1:81"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row>
    <row r="621" spans="1:81"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row>
    <row r="622" spans="1:81"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row>
    <row r="623" spans="1:81"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row>
    <row r="624" spans="1:81"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row>
    <row r="625" spans="1:81"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row>
    <row r="626" spans="1:81"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row>
    <row r="627" spans="1:81"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row>
    <row r="628" spans="1:81"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row>
    <row r="629" spans="1:81"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row>
    <row r="630" spans="1:81"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row>
    <row r="631" spans="1:81"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row>
    <row r="632" spans="1:81"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row>
    <row r="633" spans="1:81"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row>
    <row r="634" spans="1:81"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row>
    <row r="635" spans="1:81"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row>
    <row r="636" spans="1:81"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row>
    <row r="637" spans="1:81"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row>
    <row r="638" spans="1:81"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row>
    <row r="639" spans="1:81"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row>
    <row r="640" spans="1:81"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row>
    <row r="641" spans="1:81"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row>
    <row r="642" spans="1:81"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row>
    <row r="643" spans="1:81"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row>
    <row r="644" spans="1:81"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row>
    <row r="645" spans="1:81"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row>
    <row r="646" spans="1:81"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row>
    <row r="647" spans="1:81"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row>
    <row r="648" spans="1:81"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row>
    <row r="649" spans="1:81"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row>
    <row r="650" spans="1:81"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row>
    <row r="651" spans="1:81"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row>
    <row r="652" spans="1:81"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row>
    <row r="653" spans="1:81"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row>
    <row r="654" spans="1:81"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row>
    <row r="655" spans="1:81"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row>
    <row r="656" spans="1:81"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row>
    <row r="657" spans="1:81"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row>
    <row r="658" spans="1:81"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row>
    <row r="659" spans="1:81"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row>
    <row r="660" spans="1:81"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row>
    <row r="661" spans="1:81"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row>
    <row r="662" spans="1:81"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row>
    <row r="663" spans="1:81"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row>
    <row r="664" spans="1:81"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row>
    <row r="665" spans="1:81"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row>
    <row r="666" spans="1:81"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row>
    <row r="667" spans="1:81"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row>
    <row r="668" spans="1:81"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row>
    <row r="669" spans="1:81"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row>
    <row r="670" spans="1:81"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row>
    <row r="671" spans="1:81"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row>
    <row r="672" spans="1:81"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row>
    <row r="673" spans="1:81"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row>
    <row r="674" spans="1:81"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row>
    <row r="675" spans="1:81"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row>
    <row r="676" spans="1:81"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row>
    <row r="677" spans="1:81"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row>
    <row r="678" spans="1:81"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row>
    <row r="679" spans="1:81"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row>
    <row r="680" spans="1:81"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row>
    <row r="681" spans="1:81"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row>
    <row r="682" spans="1:81"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row>
    <row r="683" spans="1:81"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row>
    <row r="684" spans="1:81"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row>
    <row r="685" spans="1:81"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row>
    <row r="686" spans="1:81"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row>
    <row r="687" spans="1:81"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row>
    <row r="688" spans="1:81"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row>
    <row r="689" spans="1:81"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row>
    <row r="690" spans="1:81"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row>
    <row r="691" spans="1:81"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row>
    <row r="692" spans="1:81"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row>
    <row r="693" spans="1:81"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row>
    <row r="694" spans="1:81"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row>
    <row r="695" spans="1:81"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row>
    <row r="696" spans="1:81"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row>
    <row r="697" spans="1:81"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row>
    <row r="698" spans="1:81"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row>
    <row r="699" spans="1:81"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row>
    <row r="700" spans="1:81"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row>
    <row r="701" spans="1:81"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row>
    <row r="702" spans="1:81"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row>
    <row r="703" spans="1:81"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row>
    <row r="704" spans="1:81"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row>
    <row r="705" spans="1:81"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row>
    <row r="706" spans="1:81"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row>
    <row r="707" spans="1:81"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row>
    <row r="708" spans="1:81"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row>
    <row r="709" spans="1:81"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row>
    <row r="710" spans="1:81"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row>
    <row r="711" spans="1:81"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row>
    <row r="712" spans="1:81"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row>
    <row r="713" spans="1:81"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row>
    <row r="714" spans="1:81"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row>
    <row r="715" spans="1:81"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row>
    <row r="716" spans="1:81"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row>
    <row r="717" spans="1:81"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row>
    <row r="718" spans="1:81"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row>
    <row r="719" spans="1:81"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row>
    <row r="720" spans="1:81"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row>
    <row r="721" spans="1:81"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row>
    <row r="722" spans="1:81"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row>
    <row r="723" spans="1:81"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row>
    <row r="724" spans="1:81"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row>
    <row r="725" spans="1:81"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row>
    <row r="726" spans="1:81"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row>
    <row r="727" spans="1:81"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row>
    <row r="728" spans="1:81"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row>
    <row r="729" spans="1:81"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row>
    <row r="730" spans="1:81"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row>
    <row r="731" spans="1:81"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row>
    <row r="732" spans="1:81"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row>
    <row r="733" spans="1:81"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row>
    <row r="734" spans="1:81"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row>
    <row r="735" spans="1:81"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row>
    <row r="736" spans="1:81"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row>
    <row r="737" spans="1:81"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row>
    <row r="738" spans="1:81"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row>
    <row r="739" spans="1:81"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row>
    <row r="740" spans="1:81"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row>
    <row r="741" spans="1:81"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row>
    <row r="742" spans="1:81"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row>
    <row r="743" spans="1:81"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row>
    <row r="744" spans="1:81"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row>
    <row r="745" spans="1:81"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row>
    <row r="746" spans="1:81"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row>
    <row r="747" spans="1:81"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row>
    <row r="748" spans="1:81"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row>
    <row r="749" spans="1:81"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row>
    <row r="750" spans="1:81"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row>
    <row r="751" spans="1:81"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row>
    <row r="752" spans="1:81"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row>
    <row r="753" spans="1:81"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row>
    <row r="754" spans="1:81"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row>
    <row r="755" spans="1:81"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row>
    <row r="756" spans="1:81"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row>
    <row r="757" spans="1:81"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row>
    <row r="758" spans="1:81"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row>
    <row r="759" spans="1:81"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row>
    <row r="760" spans="1:81"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row>
    <row r="761" spans="1:81"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row>
    <row r="762" spans="1:81"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row>
    <row r="763" spans="1:81"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row>
    <row r="764" spans="1:81"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row>
    <row r="765" spans="1:81"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row>
    <row r="766" spans="1:81"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row>
    <row r="767" spans="1:81"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row>
    <row r="768" spans="1:81"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row>
    <row r="769" spans="1:81"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row>
    <row r="770" spans="1:81"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row>
    <row r="771" spans="1:81"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row>
    <row r="772" spans="1:81"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row>
    <row r="773" spans="1:81"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row>
    <row r="774" spans="1:81"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row>
    <row r="775" spans="1:81"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row>
    <row r="776" spans="1:81"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row>
    <row r="777" spans="1:81"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row>
    <row r="778" spans="1:81"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row>
    <row r="779" spans="1:81"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row>
    <row r="780" spans="1:81"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row>
    <row r="781" spans="1:81"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row>
    <row r="782" spans="1:81"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row>
    <row r="783" spans="1:81"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row>
    <row r="784" spans="1:81"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row>
    <row r="785" spans="1:81"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row>
    <row r="786" spans="1:81"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row>
    <row r="787" spans="1:81"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row>
    <row r="788" spans="1:81"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row>
    <row r="789" spans="1:81"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row>
    <row r="790" spans="1:81"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row>
    <row r="791" spans="1:81"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row>
    <row r="792" spans="1:81"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row>
    <row r="793" spans="1:81"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row>
    <row r="794" spans="1:81"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row>
    <row r="795" spans="1:81"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row>
    <row r="796" spans="1:81"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row>
    <row r="797" spans="1:81"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row>
    <row r="798" spans="1:81"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row>
    <row r="799" spans="1:81"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row>
    <row r="800" spans="1:81"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row>
    <row r="801" spans="1:81"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row>
    <row r="802" spans="1:81"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row>
    <row r="803" spans="1:81"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row>
    <row r="804" spans="1:81"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row>
    <row r="805" spans="1:81"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row>
    <row r="806" spans="1:81"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row>
    <row r="807" spans="1:81"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row>
    <row r="808" spans="1:81"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row>
    <row r="809" spans="1:81"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row>
    <row r="810" spans="1:81"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row>
    <row r="811" spans="1:81"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row>
    <row r="812" spans="1:81"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row>
    <row r="813" spans="1:81"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row>
    <row r="814" spans="1:81"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row>
    <row r="815" spans="1:81"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row>
    <row r="816" spans="1:81"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row>
    <row r="817" spans="1:81"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row>
    <row r="818" spans="1:81"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row>
    <row r="819" spans="1:81"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row>
    <row r="820" spans="1:81"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row>
    <row r="821" spans="1:81"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row>
    <row r="822" spans="1:81"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row>
    <row r="823" spans="1:81"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row>
    <row r="824" spans="1:81"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row>
    <row r="825" spans="1:81"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row>
    <row r="826" spans="1:81"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row>
    <row r="827" spans="1:81"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row>
    <row r="828" spans="1:81"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row>
    <row r="829" spans="1:81"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row>
    <row r="830" spans="1:81"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row>
    <row r="831" spans="1:81"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row>
    <row r="832" spans="1:81"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row>
    <row r="833" spans="1:81"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row>
    <row r="834" spans="1:81"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row>
    <row r="835" spans="1:81"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row>
    <row r="836" spans="1:81"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row>
    <row r="837" spans="1:81"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row>
    <row r="838" spans="1:81"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row>
    <row r="839" spans="1:81"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row>
    <row r="840" spans="1:81"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row>
    <row r="841" spans="1:81"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row>
    <row r="842" spans="1:81"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row>
    <row r="843" spans="1:81"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row>
    <row r="844" spans="1:81"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row>
    <row r="845" spans="1:81"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row>
    <row r="846" spans="1:81"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row>
    <row r="847" spans="1:81"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row>
    <row r="848" spans="1:81"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row>
    <row r="849" spans="1:81"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row>
    <row r="850" spans="1:81"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row>
    <row r="851" spans="1:81"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row>
    <row r="852" spans="1:81"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row>
    <row r="853" spans="1:81"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row>
    <row r="854" spans="1:81"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row>
    <row r="855" spans="1:81"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row>
    <row r="856" spans="1:81"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row>
    <row r="857" spans="1:81"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row>
    <row r="858" spans="1:81"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row>
    <row r="859" spans="1:81"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row>
    <row r="860" spans="1:81"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row>
    <row r="861" spans="1:81"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row>
    <row r="862" spans="1:81"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row>
    <row r="863" spans="1:81"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row>
    <row r="864" spans="1:81"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row>
    <row r="865" spans="1:81"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row>
    <row r="866" spans="1:81"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row>
    <row r="867" spans="1:81"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row>
    <row r="868" spans="1:81"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row>
    <row r="869" spans="1:81"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row>
    <row r="870" spans="1:81"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row>
    <row r="871" spans="1:81"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row>
    <row r="872" spans="1:81"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row>
    <row r="873" spans="1:81"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row>
    <row r="874" spans="1:81"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row>
    <row r="875" spans="1:81"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row>
    <row r="876" spans="1:81"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row>
    <row r="877" spans="1:81"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row>
    <row r="878" spans="1:81"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row>
    <row r="879" spans="1:81"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row>
    <row r="880" spans="1:81"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row>
    <row r="881" spans="1:81"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row>
    <row r="882" spans="1:81"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row>
    <row r="883" spans="1:81"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row>
    <row r="884" spans="1:81"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row>
    <row r="885" spans="1:81"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row>
    <row r="886" spans="1:81"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row>
    <row r="887" spans="1:81"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row>
    <row r="888" spans="1:81"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row>
    <row r="889" spans="1:81"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row>
    <row r="890" spans="1:81"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row>
    <row r="891" spans="1:81"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row>
    <row r="892" spans="1:81"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row>
    <row r="893" spans="1:81"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row>
    <row r="894" spans="1:81"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row>
    <row r="895" spans="1:81"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row>
    <row r="896" spans="1:81"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row>
    <row r="897" spans="1:81"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row>
    <row r="898" spans="1:81"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row>
    <row r="899" spans="1:81"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row>
    <row r="900" spans="1:81"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row>
    <row r="901" spans="1:81"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row>
    <row r="902" spans="1:81"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row>
    <row r="903" spans="1:81"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row>
    <row r="904" spans="1:81"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row>
    <row r="905" spans="1:81"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row>
    <row r="906" spans="1:81"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row>
    <row r="907" spans="1:81"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row>
    <row r="908" spans="1:81"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row>
    <row r="909" spans="1:81"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row>
    <row r="910" spans="1:81"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row>
    <row r="911" spans="1:81"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row>
    <row r="912" spans="1:81"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row>
    <row r="913" spans="1:81"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row>
    <row r="914" spans="1:81"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row>
    <row r="915" spans="1:81"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row>
    <row r="916" spans="1:81"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row>
    <row r="917" spans="1:81"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row>
    <row r="918" spans="1:81"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row>
    <row r="919" spans="1:81"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row>
    <row r="920" spans="1:81"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row>
    <row r="921" spans="1:81"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row>
    <row r="922" spans="1:81"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row>
    <row r="923" spans="1:81"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row>
    <row r="924" spans="1:81"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row>
    <row r="925" spans="1:81"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row>
    <row r="926" spans="1:81"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row>
    <row r="927" spans="1:81"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row>
    <row r="928" spans="1:81"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row>
    <row r="929" spans="1:81"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row>
    <row r="930" spans="1:81"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row>
    <row r="931" spans="1:81"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row>
    <row r="932" spans="1:81"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row>
    <row r="933" spans="1:81"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row>
    <row r="934" spans="1:81"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row>
    <row r="935" spans="1:81"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row>
    <row r="936" spans="1:81"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row>
    <row r="937" spans="1:81"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row>
    <row r="938" spans="1:81"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row>
    <row r="939" spans="1:81"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row>
    <row r="940" spans="1:81"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row>
    <row r="941" spans="1:81"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row>
    <row r="942" spans="1:81"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row>
    <row r="943" spans="1:81"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row>
    <row r="944" spans="1:81"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row>
    <row r="945" spans="1:81"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row>
    <row r="946" spans="1:81"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row>
    <row r="947" spans="1:81"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row>
    <row r="948" spans="1:81"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row>
    <row r="949" spans="1:81"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row>
    <row r="950" spans="1:81"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row>
    <row r="951" spans="1:81"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row>
    <row r="952" spans="1:81"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row>
    <row r="953" spans="1:81"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row>
    <row r="954" spans="1:81"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row>
    <row r="955" spans="1:81"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row>
    <row r="956" spans="1:81"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row>
    <row r="957" spans="1:81"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row>
    <row r="958" spans="1:81"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row>
    <row r="959" spans="1:81"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row>
    <row r="960" spans="1:81"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row>
    <row r="961" spans="1:81"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row>
    <row r="962" spans="1:81"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row>
    <row r="963" spans="1:81"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row>
    <row r="964" spans="1:81"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row>
    <row r="965" spans="1:81"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row>
    <row r="966" spans="1:81"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row>
    <row r="967" spans="1:81"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row>
    <row r="968" spans="1:81"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row>
    <row r="969" spans="1:81"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row>
    <row r="970" spans="1:81"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row>
    <row r="971" spans="1:81"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row>
    <row r="972" spans="1:81"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row>
    <row r="973" spans="1:81"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row>
    <row r="974" spans="1:81"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row>
    <row r="975" spans="1:81"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row>
    <row r="976" spans="1:81"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row>
    <row r="977" spans="1:81"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row>
    <row r="978" spans="1:81"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row>
    <row r="979" spans="1:81"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row>
    <row r="980" spans="1:81"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row>
    <row r="981" spans="1:81"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row>
    <row r="982" spans="1:81"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row>
    <row r="983" spans="1:81"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row>
    <row r="984" spans="1:81"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row>
    <row r="985" spans="1:81"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row>
    <row r="986" spans="1:81"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row>
    <row r="987" spans="1:81"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row>
    <row r="988" spans="1:81"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row>
    <row r="989" spans="1:81"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row>
    <row r="990" spans="1:81"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row>
    <row r="991" spans="1:81"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row>
    <row r="992" spans="1:81"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row>
    <row r="993" spans="1:81"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row>
    <row r="994" spans="1:81"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row>
    <row r="995" spans="1:81"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row>
    <row r="996" spans="1:81"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row>
    <row r="997" spans="1:81"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row>
    <row r="998" spans="1:81"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row>
    <row r="999" spans="1:81"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row>
    <row r="1000" spans="1:81"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row>
  </sheetData>
  <autoFilter ref="B2:BS2"/>
  <mergeCells count="3">
    <mergeCell ref="BG1:BM1"/>
    <mergeCell ref="AU1:AZ1"/>
    <mergeCell ref="AD1:AR1"/>
  </mergeCells>
  <dataValidations count="6">
    <dataValidation type="list" allowBlank="1" showErrorMessage="1" sqref="O7:O22 O25:O26 O28:O133">
      <formula1>$B$3:$B$12</formula1>
    </dataValidation>
    <dataValidation type="list" allowBlank="1" showErrorMessage="1" sqref="BN7:BN9 BN16:BN36 BN38:BN50 BN52:BN63 BN65 BN68:BN133">
      <formula1>$C$7:$C$65</formula1>
    </dataValidation>
    <dataValidation type="list" allowBlank="1" showErrorMessage="1" sqref="BN10:BN15 BN37 BN64 BN66">
      <formula1>$C$22:$C$65</formula1>
    </dataValidation>
    <dataValidation type="list" allowBlank="1" showErrorMessage="1" sqref="BP10:BP15 BP37 BP64">
      <formula1>$D$22</formula1>
    </dataValidation>
    <dataValidation type="list" allowBlank="1" showErrorMessage="1" sqref="M7:M66 M68:M133">
      <formula1>$A$3:$A$62</formula1>
    </dataValidation>
    <dataValidation type="list" allowBlank="1" showErrorMessage="1" sqref="BP7:BP9 BP16:BP36 BP38:BP63 BP65 BP67:BP133">
      <formula1>$D$7:$D$22</formula1>
    </dataValidation>
  </dataValidations>
  <hyperlinks>
    <hyperlink ref="U6" r:id="rId1" display="mailto:ctsaorafael@yahoo.com.br"/>
    <hyperlink ref="U7" r:id="rId2" display="mailto:bibliotecaceusaomateus@prefeitura.sp.gov.br"/>
    <hyperlink ref="AA7" r:id="rId3" display="mailto:bibliotecaceusaomateus@prefeitura.sp.gov.br"/>
    <hyperlink ref="U14" r:id="rId4" display="mailto:ubsrioclaro@gmail.com"/>
    <hyperlink ref="U16" r:id="rId5" display="mailto:ubs.jcarraozinho.inf@gmail.com"/>
    <hyperlink ref="U17" r:id="rId6" display="mailto:ubsstoandre@ig.com.br"/>
    <hyperlink ref="AA17" r:id="rId7" display="mailto:ubsstoandre@ig.com.br"/>
    <hyperlink ref="U20" r:id="rId8" display="mailto:nicolas.honorio@bol.com.br"/>
    <hyperlink ref="AA20" r:id="rId9" display="mailto:telecentroceusaorafael@gmail.com"/>
    <hyperlink ref="U22" r:id="rId10" display="mailto:telecentrozn@gmail.com"/>
    <hyperlink ref="AA22" r:id="rId11" display="mailto:telecentrozn@gmail.com"/>
    <hyperlink ref="C27" r:id="rId12" display="https://www.facebook.com/coletivocinemateus?fref=pb&amp;hc_location=profile_browser"/>
    <hyperlink ref="U29" r:id="rId13" display="mailto:betomr8@yahoo.com.br"/>
    <hyperlink ref="B37" r:id="rId14" display="http://www.prefeitura.sp.gov.br/cidade/secretarias/esportes/"/>
    <hyperlink ref="C56" r:id="rId15" display="https://www.facebook.com/pages/Delegacia-55-Dp/222439957903308?ref=br_rs"/>
    <hyperlink ref="AA63" r:id="rId16" display="mailto:padremoreira@sonhareacontecer.org.br"/>
    <hyperlink ref="B64" r:id="rId17" display="http://www.obrasocialsaomateus.org.br/"/>
    <hyperlink ref="C67" r:id="rId18" display="https://www.facebook.com/BomparOficial"/>
    <hyperlink ref="T67" r:id="rId19" display="mailto:jimmy@bompar.org.br"/>
    <hyperlink ref="AA67" r:id="rId20" display="mailto:marildalima@bompar.org.br"/>
    <hyperlink ref="C69" r:id="rId21" display="https://www.facebook.com/groups/432434526909052/?fref=ts"/>
    <hyperlink ref="C73" r:id="rId22" display="https://www.facebook.com/ceusaorafael?fref=ts"/>
  </hyperlinks>
  <pageMargins left="0.511811024" right="0.511811024" top="0.78740157499999996" bottom="0.78740157499999996" header="0.31496062000000002" footer="0.31496062000000002"/>
  <drawing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7.28515625" defaultRowHeight="15" customHeight="1" x14ac:dyDescent="0.2"/>
  <cols>
    <col min="1" max="1" width="17.28515625" customWidth="1"/>
    <col min="2" max="2" width="21" customWidth="1"/>
    <col min="3" max="3" width="23.140625" customWidth="1"/>
    <col min="4" max="4" width="32.28515625" customWidth="1"/>
    <col min="5" max="6" width="24" customWidth="1"/>
    <col min="7" max="7" width="33.42578125" customWidth="1"/>
    <col min="8" max="58" width="11.42578125" customWidth="1"/>
  </cols>
  <sheetData>
    <row r="1" spans="1:58" ht="10.5" customHeight="1" x14ac:dyDescent="0.2">
      <c r="A1" s="1" t="s">
        <v>0</v>
      </c>
      <c r="B1" s="1" t="s">
        <v>1</v>
      </c>
      <c r="C1" s="1" t="s">
        <v>2</v>
      </c>
      <c r="D1" s="1" t="s">
        <v>3</v>
      </c>
      <c r="E1" s="1" t="s">
        <v>4</v>
      </c>
      <c r="F1" s="1" t="s">
        <v>4</v>
      </c>
      <c r="G1" s="1" t="s">
        <v>5</v>
      </c>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0.5" customHeight="1" x14ac:dyDescent="0.2">
      <c r="A2" s="3" t="s">
        <v>6</v>
      </c>
      <c r="B2" s="3" t="s">
        <v>8</v>
      </c>
      <c r="C2" s="4" t="s">
        <v>9</v>
      </c>
      <c r="D2" s="5" t="s">
        <v>10</v>
      </c>
      <c r="E2" s="3" t="s">
        <v>11</v>
      </c>
      <c r="F2" s="3" t="s">
        <v>12</v>
      </c>
      <c r="G2" s="3" t="s">
        <v>13</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ht="10.5" customHeight="1" x14ac:dyDescent="0.2">
      <c r="A3" s="3" t="s">
        <v>14</v>
      </c>
      <c r="B3" s="3" t="s">
        <v>15</v>
      </c>
      <c r="C3" s="3" t="s">
        <v>16</v>
      </c>
      <c r="D3" s="5" t="s">
        <v>17</v>
      </c>
      <c r="E3" s="3" t="s">
        <v>18</v>
      </c>
      <c r="F3" s="3" t="s">
        <v>19</v>
      </c>
      <c r="G3" s="3" t="s">
        <v>20</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0.5" customHeight="1" x14ac:dyDescent="0.2">
      <c r="A4" s="3" t="s">
        <v>22</v>
      </c>
      <c r="B4" s="3" t="s">
        <v>23</v>
      </c>
      <c r="C4" s="3" t="s">
        <v>24</v>
      </c>
      <c r="D4" s="5" t="s">
        <v>25</v>
      </c>
      <c r="E4" s="3"/>
      <c r="F4" s="3" t="s">
        <v>26</v>
      </c>
      <c r="G4" s="3" t="s">
        <v>27</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0.5" customHeight="1" x14ac:dyDescent="0.2">
      <c r="A5" s="3" t="s">
        <v>28</v>
      </c>
      <c r="B5" s="3" t="s">
        <v>30</v>
      </c>
      <c r="C5" s="3" t="s">
        <v>31</v>
      </c>
      <c r="D5" s="5" t="s">
        <v>32</v>
      </c>
      <c r="E5" s="3"/>
      <c r="F5" s="3"/>
      <c r="G5" s="3" t="s">
        <v>33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0.5" customHeight="1" x14ac:dyDescent="0.2">
      <c r="A6" s="3" t="s">
        <v>34</v>
      </c>
      <c r="B6" s="3" t="s">
        <v>35</v>
      </c>
      <c r="C6" s="3" t="s">
        <v>36</v>
      </c>
      <c r="D6" s="5" t="s">
        <v>37</v>
      </c>
      <c r="E6" s="3"/>
      <c r="F6" s="3"/>
      <c r="G6" s="3" t="s">
        <v>38</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0.5" customHeight="1" x14ac:dyDescent="0.2">
      <c r="A7" s="3" t="s">
        <v>39</v>
      </c>
      <c r="B7" s="3" t="s">
        <v>40</v>
      </c>
      <c r="C7" s="3" t="s">
        <v>41</v>
      </c>
      <c r="D7" s="5" t="s">
        <v>42</v>
      </c>
      <c r="E7" s="3"/>
      <c r="F7" s="3"/>
      <c r="G7" s="3" t="s">
        <v>44</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10.5" customHeight="1" x14ac:dyDescent="0.2">
      <c r="A8" s="3" t="s">
        <v>45</v>
      </c>
      <c r="B8" s="3"/>
      <c r="C8" s="3" t="s">
        <v>46</v>
      </c>
      <c r="D8" s="5" t="s">
        <v>47</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ht="10.5" customHeight="1" x14ac:dyDescent="0.2">
      <c r="A9" s="3" t="s">
        <v>51</v>
      </c>
      <c r="B9" s="3"/>
      <c r="C9" s="3" t="s">
        <v>52</v>
      </c>
      <c r="D9" s="5" t="s">
        <v>56</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0.5" customHeight="1" x14ac:dyDescent="0.2">
      <c r="A10" s="3" t="s">
        <v>72</v>
      </c>
      <c r="B10" s="3"/>
      <c r="C10" s="3" t="s">
        <v>73</v>
      </c>
      <c r="D10" s="5" t="s">
        <v>74</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0.5" customHeight="1" x14ac:dyDescent="0.2">
      <c r="A11" s="3" t="s">
        <v>77</v>
      </c>
      <c r="B11" s="3"/>
      <c r="C11" s="3" t="s">
        <v>78</v>
      </c>
      <c r="D11" s="5" t="s">
        <v>79</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0.5" customHeight="1" x14ac:dyDescent="0.2">
      <c r="A12" s="3" t="s">
        <v>81</v>
      </c>
      <c r="B12" s="3"/>
      <c r="C12" s="3" t="s">
        <v>82</v>
      </c>
      <c r="D12" s="5" t="s">
        <v>83</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0.5" customHeight="1" x14ac:dyDescent="0.2">
      <c r="A13" s="3" t="s">
        <v>84</v>
      </c>
      <c r="B13" s="3"/>
      <c r="C13" s="3" t="s">
        <v>85</v>
      </c>
      <c r="D13" s="5" t="s">
        <v>86</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0.5" customHeight="1" x14ac:dyDescent="0.2">
      <c r="A14" s="3" t="s">
        <v>90</v>
      </c>
      <c r="B14" s="3"/>
      <c r="C14" s="3" t="s">
        <v>92</v>
      </c>
      <c r="D14" s="5" t="s">
        <v>94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0.5" customHeight="1" x14ac:dyDescent="0.2">
      <c r="A15" s="3" t="s">
        <v>97</v>
      </c>
      <c r="B15" s="3"/>
      <c r="C15" s="3"/>
      <c r="D15" s="5" t="s">
        <v>98</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0.5" customHeight="1" x14ac:dyDescent="0.2">
      <c r="A16" s="3" t="s">
        <v>101</v>
      </c>
      <c r="B16" s="3"/>
      <c r="C16" s="3"/>
      <c r="D16" s="3" t="s">
        <v>102</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0.5" customHeight="1" x14ac:dyDescent="0.2">
      <c r="A17" s="3" t="s">
        <v>112</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10.5" customHeight="1" x14ac:dyDescent="0.2">
      <c r="A18" s="3" t="s">
        <v>126</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10.5" customHeight="1" x14ac:dyDescent="0.2">
      <c r="A19" s="3" t="s">
        <v>130</v>
      </c>
      <c r="B19" s="1" t="s">
        <v>131</v>
      </c>
      <c r="C19" s="1" t="s">
        <v>132</v>
      </c>
      <c r="D19" s="1" t="s">
        <v>133</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0.5" customHeight="1" x14ac:dyDescent="0.2">
      <c r="A20" s="3" t="s">
        <v>135</v>
      </c>
      <c r="B20" s="3" t="s">
        <v>136</v>
      </c>
      <c r="C20" s="3" t="s">
        <v>137</v>
      </c>
      <c r="D20" s="3" t="s">
        <v>138</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0.5" customHeight="1" x14ac:dyDescent="0.2">
      <c r="A21" s="3" t="s">
        <v>140</v>
      </c>
      <c r="B21" s="3" t="s">
        <v>142</v>
      </c>
      <c r="C21" s="3" t="s">
        <v>143</v>
      </c>
      <c r="D21" s="3" t="s">
        <v>144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0.5" customHeight="1" x14ac:dyDescent="0.2">
      <c r="A22" s="3" t="s">
        <v>145</v>
      </c>
      <c r="B22" s="3" t="s">
        <v>146</v>
      </c>
      <c r="C22" s="3" t="s">
        <v>147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0.5" customHeight="1" x14ac:dyDescent="0.2">
      <c r="A23" s="3" t="s">
        <v>152</v>
      </c>
      <c r="B23" s="3" t="s">
        <v>154</v>
      </c>
      <c r="C23" s="3" t="s">
        <v>156</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0.5" customHeight="1" x14ac:dyDescent="0.2">
      <c r="A24" s="3" t="s">
        <v>166</v>
      </c>
      <c r="B24" s="3" t="s">
        <v>168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0.5" customHeight="1" x14ac:dyDescent="0.2">
      <c r="A25" s="3" t="s">
        <v>170</v>
      </c>
      <c r="B25" s="3" t="s">
        <v>171</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0.5" customHeight="1" x14ac:dyDescent="0.2">
      <c r="A26" s="3" t="s">
        <v>174</v>
      </c>
      <c r="B26" s="3" t="s">
        <v>175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0.5" customHeight="1" x14ac:dyDescent="0.2">
      <c r="A27" s="3" t="s">
        <v>155</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0.5" customHeight="1" x14ac:dyDescent="0.2">
      <c r="A28" s="3" t="s">
        <v>177</v>
      </c>
      <c r="B28" s="3"/>
      <c r="C28" s="3" t="s">
        <v>179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0.5" customHeight="1" x14ac:dyDescent="0.2">
      <c r="A29" s="3" t="s">
        <v>180</v>
      </c>
      <c r="B29" s="3"/>
      <c r="C29" s="3"/>
      <c r="D29" s="3"/>
      <c r="E29" s="3"/>
      <c r="F29" s="3"/>
      <c r="G29" s="3" t="s">
        <v>181</v>
      </c>
      <c r="H29" s="3">
        <v>502</v>
      </c>
      <c r="I29" s="3"/>
      <c r="J29" s="3" t="s">
        <v>149</v>
      </c>
      <c r="K29" s="3" t="s">
        <v>150</v>
      </c>
      <c r="L29" s="3" t="s">
        <v>183</v>
      </c>
      <c r="M29" s="3"/>
      <c r="N29" s="3"/>
      <c r="O29" s="3"/>
      <c r="P29" s="3" t="s">
        <v>184</v>
      </c>
      <c r="Q29" s="3"/>
      <c r="R29" s="3"/>
      <c r="S29" s="3"/>
      <c r="T29" s="3"/>
      <c r="U29" s="3"/>
      <c r="V29" s="3"/>
      <c r="W29" s="3"/>
      <c r="X29" s="3"/>
      <c r="Y29" s="3"/>
      <c r="Z29" s="3"/>
      <c r="AA29" s="3"/>
      <c r="AB29" s="3"/>
      <c r="AC29" s="3"/>
      <c r="AD29" s="3"/>
      <c r="AE29" s="3"/>
      <c r="AF29" s="3"/>
      <c r="AG29" s="3"/>
      <c r="AH29" s="3"/>
      <c r="AI29" s="3"/>
      <c r="AJ29" s="3" t="s">
        <v>169</v>
      </c>
      <c r="AK29" s="3"/>
      <c r="AL29" s="3"/>
      <c r="AM29" s="3"/>
      <c r="AN29" s="3"/>
      <c r="AO29" s="3"/>
      <c r="AP29" s="3"/>
      <c r="AQ29" s="3"/>
      <c r="AR29" s="3"/>
      <c r="AS29" s="3"/>
      <c r="AT29" s="3"/>
      <c r="AU29" s="3"/>
      <c r="AV29" s="3"/>
      <c r="AW29" s="3"/>
      <c r="AX29" s="3"/>
      <c r="AY29" s="3"/>
      <c r="AZ29" s="3"/>
      <c r="BA29" s="3"/>
      <c r="BB29" s="3"/>
      <c r="BC29" s="3"/>
      <c r="BD29" s="3"/>
      <c r="BE29" s="3"/>
      <c r="BF29" s="3"/>
    </row>
    <row r="30" spans="1:58" ht="10.5" customHeight="1" x14ac:dyDescent="0.2">
      <c r="A30" s="3" t="s">
        <v>187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0.5" customHeight="1" x14ac:dyDescent="0.2">
      <c r="A31" s="3" t="s">
        <v>191</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10.5" customHeight="1" x14ac:dyDescent="0.2">
      <c r="A32" s="3" t="s">
        <v>200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0.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0.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0.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0.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10.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0.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0.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10.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ht="10.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ht="10.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ht="10.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ht="10.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1:58" ht="10.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ht="10.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ht="10.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ht="10.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ht="10.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ht="10.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ht="10.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ht="10.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ht="10.5" customHeight="1" x14ac:dyDescent="0.25">
      <c r="A53" s="16"/>
      <c r="B53" s="3"/>
      <c r="C53" s="3"/>
      <c r="D53" s="3"/>
      <c r="E53" s="3"/>
      <c r="F53" s="3"/>
      <c r="G53" s="3" t="s">
        <v>248</v>
      </c>
      <c r="H53" s="3">
        <v>870</v>
      </c>
      <c r="I53" s="3"/>
      <c r="J53" s="3" t="s">
        <v>149</v>
      </c>
      <c r="K53" s="3"/>
      <c r="L53" s="3" t="s">
        <v>251</v>
      </c>
      <c r="M53" s="3" t="s">
        <v>252</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t="s">
        <v>169</v>
      </c>
      <c r="AW53" s="3"/>
      <c r="AX53" s="3"/>
      <c r="AY53" s="3"/>
      <c r="AZ53" s="3"/>
      <c r="BA53" s="3"/>
      <c r="BB53" s="3"/>
      <c r="BC53" s="3"/>
      <c r="BD53" s="3"/>
      <c r="BE53" s="3"/>
      <c r="BF53" s="3" t="s">
        <v>254</v>
      </c>
    </row>
    <row r="54" spans="1:58" ht="10.5" customHeight="1" x14ac:dyDescent="0.25">
      <c r="A54" s="16"/>
      <c r="B54" s="3"/>
      <c r="C54" s="3"/>
      <c r="D54" s="3"/>
      <c r="E54" s="3"/>
      <c r="F54" s="3"/>
      <c r="G54" s="3" t="s">
        <v>255</v>
      </c>
      <c r="H54" s="3">
        <v>696</v>
      </c>
      <c r="I54" s="3"/>
      <c r="J54" s="3" t="s">
        <v>149</v>
      </c>
      <c r="K54" s="3"/>
      <c r="L54" s="3" t="s">
        <v>256</v>
      </c>
      <c r="M54" s="3" t="s">
        <v>257</v>
      </c>
      <c r="N54" s="3"/>
      <c r="O54" s="3"/>
      <c r="P54" s="3" t="s">
        <v>258</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t="s">
        <v>169</v>
      </c>
      <c r="AW54" s="3"/>
      <c r="AX54" s="3"/>
      <c r="AY54" s="3"/>
      <c r="AZ54" s="3"/>
      <c r="BA54" s="3"/>
      <c r="BB54" s="3"/>
      <c r="BC54" s="3"/>
      <c r="BD54" s="3"/>
      <c r="BE54" s="3"/>
      <c r="BF54" s="3" t="s">
        <v>254</v>
      </c>
    </row>
    <row r="55" spans="1:58" ht="10.5" customHeight="1" x14ac:dyDescent="0.25">
      <c r="A55" s="16"/>
      <c r="B55" s="3"/>
      <c r="C55" s="3"/>
      <c r="D55" s="3"/>
      <c r="E55" s="3"/>
      <c r="F55" s="3"/>
      <c r="G55" s="3" t="s">
        <v>259</v>
      </c>
      <c r="H55" s="3"/>
      <c r="I55" s="3"/>
      <c r="J55" s="3" t="s">
        <v>149</v>
      </c>
      <c r="K55" s="3"/>
      <c r="L55" s="3" t="s">
        <v>155</v>
      </c>
      <c r="M55" s="3" t="s">
        <v>260</v>
      </c>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t="s">
        <v>169</v>
      </c>
      <c r="AW55" s="3"/>
      <c r="AX55" s="3"/>
      <c r="AY55" s="3"/>
      <c r="AZ55" s="3"/>
      <c r="BA55" s="3"/>
      <c r="BB55" s="3"/>
      <c r="BC55" s="3"/>
      <c r="BD55" s="3"/>
      <c r="BE55" s="3"/>
      <c r="BF55" s="3" t="s">
        <v>254</v>
      </c>
    </row>
    <row r="56" spans="1:58" ht="10.5" customHeight="1" x14ac:dyDescent="0.25">
      <c r="A56" s="16"/>
      <c r="B56" s="3"/>
      <c r="C56" s="3"/>
      <c r="D56" s="3"/>
      <c r="E56" s="3"/>
      <c r="F56" s="3"/>
      <c r="G56" s="3" t="s">
        <v>261</v>
      </c>
      <c r="H56" s="3">
        <v>600</v>
      </c>
      <c r="I56" s="3"/>
      <c r="J56" s="3" t="s">
        <v>149</v>
      </c>
      <c r="K56" s="3"/>
      <c r="L56" s="3" t="s">
        <v>262</v>
      </c>
      <c r="M56" s="3" t="s">
        <v>263</v>
      </c>
      <c r="N56" s="3"/>
      <c r="O56" s="3"/>
      <c r="P56" s="3" t="s">
        <v>264</v>
      </c>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t="s">
        <v>169</v>
      </c>
      <c r="AW56" s="3"/>
      <c r="AX56" s="3"/>
      <c r="AY56" s="3"/>
      <c r="AZ56" s="3"/>
      <c r="BA56" s="3"/>
      <c r="BB56" s="3"/>
      <c r="BC56" s="3"/>
      <c r="BD56" s="3"/>
      <c r="BE56" s="3"/>
      <c r="BF56" s="3" t="s">
        <v>254</v>
      </c>
    </row>
    <row r="57" spans="1:58" ht="10.5" customHeight="1" x14ac:dyDescent="0.25">
      <c r="A57" s="16"/>
      <c r="B57" s="3"/>
      <c r="C57" s="3"/>
      <c r="D57" s="3"/>
      <c r="E57" s="3"/>
      <c r="F57" s="3"/>
      <c r="G57" s="3" t="s">
        <v>265</v>
      </c>
      <c r="H57" s="3">
        <v>31</v>
      </c>
      <c r="I57" s="3"/>
      <c r="J57" s="3" t="s">
        <v>149</v>
      </c>
      <c r="K57" s="3"/>
      <c r="L57" s="3" t="s">
        <v>267</v>
      </c>
      <c r="M57" s="3">
        <v>3.44</v>
      </c>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t="s">
        <v>169</v>
      </c>
      <c r="AW57" s="3"/>
      <c r="AX57" s="3"/>
      <c r="AY57" s="3"/>
      <c r="AZ57" s="3"/>
      <c r="BA57" s="3"/>
      <c r="BB57" s="3"/>
      <c r="BC57" s="3"/>
      <c r="BD57" s="3"/>
      <c r="BE57" s="3"/>
      <c r="BF57" s="3" t="s">
        <v>254</v>
      </c>
    </row>
    <row r="58" spans="1:58" ht="10.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10.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10.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ht="10.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ht="10.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ht="10.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ht="10.5" customHeight="1" x14ac:dyDescent="0.2">
      <c r="A64" s="3" t="s">
        <v>280</v>
      </c>
      <c r="B64" s="3"/>
      <c r="C64" s="3" t="s">
        <v>282</v>
      </c>
      <c r="D64" s="3"/>
      <c r="E64" s="3"/>
      <c r="F64" s="3"/>
      <c r="G64" s="3" t="s">
        <v>272</v>
      </c>
      <c r="H64" s="3">
        <v>369</v>
      </c>
      <c r="I64" s="3"/>
      <c r="J64" s="3" t="s">
        <v>149</v>
      </c>
      <c r="K64" s="3" t="s">
        <v>150</v>
      </c>
      <c r="L64" s="3" t="s">
        <v>273</v>
      </c>
      <c r="M64" s="3" t="s">
        <v>283</v>
      </c>
      <c r="N64" s="3"/>
      <c r="O64" s="3"/>
      <c r="P64" s="3" t="s">
        <v>284</v>
      </c>
      <c r="Q64" s="3"/>
      <c r="R64" s="3" t="s">
        <v>285</v>
      </c>
      <c r="S64" s="3" t="s">
        <v>287</v>
      </c>
      <c r="T64" s="3" t="s">
        <v>288</v>
      </c>
      <c r="U64" s="3"/>
      <c r="V64" s="3"/>
      <c r="W64" s="3"/>
      <c r="X64" s="3" t="s">
        <v>290</v>
      </c>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row>
    <row r="66" spans="1:58"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row>
    <row r="67" spans="1:58"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row>
    <row r="68" spans="1:58"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row>
    <row r="69" spans="1:58"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spans="1:58"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spans="1:58"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spans="1:58"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spans="1:58"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spans="1:58"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spans="1:58"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spans="1:58"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spans="1:58"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spans="1:58"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spans="1:58"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spans="1:58"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spans="1:58"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spans="1:58"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spans="1:58"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spans="1:58"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spans="1:58"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spans="1:58"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spans="1:58"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spans="1:58"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spans="1:58"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spans="1:58"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spans="1:58"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spans="1:58"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spans="1:58"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spans="1:58"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spans="1:58"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spans="1:58"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spans="1:58"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spans="1:58"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spans="1:58"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spans="1:58"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spans="1:58"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spans="1:58"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spans="1:58"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spans="1:58"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spans="1:58"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spans="1:58"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spans="1:58"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spans="1:58"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spans="1:58"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spans="1:58"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spans="1:58"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spans="1:58"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spans="1:58"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spans="1:58"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spans="1:58"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spans="1:58"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spans="1:58"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spans="1:58"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spans="1:58"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spans="1:58"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spans="1:58"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spans="1:58"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spans="1:58"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spans="1:58"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spans="1:58"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spans="1:58"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spans="1:58"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spans="1:58"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spans="1:58"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spans="1:58"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spans="1:58"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spans="1:58"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spans="1:58"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spans="1:58"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spans="1:58"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spans="1:58"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spans="1:58"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spans="1:58"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spans="1:58"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spans="1:58"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spans="1:58"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spans="1:58"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spans="1:58"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spans="1:58"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spans="1:58"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spans="1:58"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spans="1:58"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spans="1:58"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spans="1:58"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spans="1:58"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spans="1:58"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spans="1:58"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spans="1:58"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spans="1:58"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spans="1:58"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spans="1:58"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spans="1:58"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spans="1:58"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spans="1:58"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spans="1:58"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spans="1:58"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spans="1:58"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spans="1:58"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spans="1:58"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spans="1:58"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spans="1:58"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spans="1:58"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spans="1:58"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spans="1:58"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spans="1:58"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spans="1:58"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spans="1:58"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spans="1:58"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spans="1:58"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spans="1:58"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spans="1:58"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spans="1:58"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spans="1:58"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spans="1:58"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spans="1:58"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spans="1:58"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spans="1:58"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spans="1:58"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spans="1:58"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spans="1:58"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spans="1:58"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spans="1:58"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spans="1:58"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spans="1:58"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spans="1:58"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spans="1:58"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spans="1:58"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spans="1:58"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spans="1:58"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spans="1:58"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spans="1:58"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spans="1:58"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spans="1:58"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spans="1:58"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spans="1:58"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spans="1:58"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spans="1:58"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spans="1:58"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spans="1:58"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spans="1:58"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spans="1:58"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spans="1:58"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spans="1:58"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spans="1:58"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spans="1:58"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spans="1:58"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spans="1:58"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spans="1:58"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spans="1:58"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spans="1:58"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spans="1:58"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spans="1:58"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spans="1:58"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spans="1:58"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spans="1:58"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spans="1:58"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spans="1:58"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spans="1:58"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spans="1:58"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spans="1:58"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spans="1:58"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spans="1:58"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spans="1:58"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spans="1:58"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spans="1:58"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spans="1:58"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spans="1:58"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spans="1:58"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spans="1:58"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spans="1:58"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spans="1:58"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spans="1:58"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spans="1:58"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spans="1:58"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spans="1:58"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spans="1:58"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spans="1:58"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spans="1:58"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spans="1:58"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spans="1:58"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spans="1:58"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spans="1:58"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spans="1:58"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spans="1:58"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spans="1:58"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spans="1:58"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spans="1:58"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spans="1:58"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spans="1:58"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spans="1:58"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spans="1:58"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spans="1:58"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spans="1:58"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spans="1:58"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spans="1:58"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spans="1:58"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spans="1:58"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spans="1:58"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spans="1:58"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spans="1:58"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spans="1:58"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spans="1:58"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spans="1:58"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spans="1:58"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spans="1:58"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spans="1:58"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spans="1:58"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spans="1:58"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spans="1:58"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spans="1:58"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spans="1:58"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spans="1:58"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spans="1:58"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spans="1:58"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spans="1:58"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spans="1:58"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spans="1:58"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spans="1:58"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spans="1:58"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spans="1:58"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spans="1:58"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spans="1:58"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spans="1:58"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spans="1:58"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spans="1:58"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spans="1:58"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spans="1:58"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spans="1:58"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spans="1:58"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spans="1:58"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spans="1:58"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spans="1:58"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spans="1:58"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spans="1:58"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spans="1:58"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spans="1:58"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spans="1:58"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spans="1:58"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spans="1:58"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spans="1:58"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spans="1:58"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spans="1:58"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spans="1:58"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spans="1:58"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spans="1:58"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spans="1:58"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spans="1:58"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spans="1:58"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spans="1:58"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spans="1:58"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spans="1:58"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spans="1:58"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spans="1:58"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spans="1:58"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spans="1:58"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spans="1:58"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spans="1:58"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spans="1:58"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spans="1:58"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spans="1:58"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spans="1:58"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spans="1:58"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spans="1:58"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spans="1:58"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spans="1:58"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spans="1:58"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spans="1:58"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spans="1:58"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spans="1:58"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spans="1:58"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spans="1:58"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spans="1:58"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spans="1:58"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spans="1:58"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spans="1:58"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spans="1:58"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spans="1:58"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spans="1:58"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spans="1:58"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spans="1:58"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spans="1:58"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spans="1:58"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spans="1:58"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spans="1:58"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spans="1:58"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spans="1:58"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spans="1:58"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spans="1:58"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spans="1:58"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spans="1:58"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spans="1:58"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spans="1:58"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spans="1:58"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spans="1:58"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spans="1:58"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spans="1:58"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spans="1:58"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spans="1:58"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spans="1:58"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spans="1:58"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spans="1:58"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spans="1:58"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spans="1:58"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spans="1:58"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spans="1:58"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spans="1:58"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spans="1:58"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spans="1:58"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spans="1:58"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spans="1:58"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spans="1:58"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spans="1:58"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spans="1:58"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spans="1:58"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spans="1:58"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spans="1:58"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spans="1:58"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spans="1:58"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spans="1:58"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spans="1:58"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spans="1:58"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spans="1:58"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spans="1:58"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spans="1:58"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spans="1:58"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spans="1:58"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spans="1:58"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spans="1:58"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spans="1:58"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spans="1:58"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spans="1:58"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spans="1:58"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spans="1:58"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spans="1:58"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spans="1:58"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spans="1:58"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spans="1:58"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spans="1:58"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spans="1:58"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spans="1:58"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spans="1:58"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spans="1:58"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spans="1:58"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spans="1:58"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spans="1:58"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spans="1:58"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spans="1:58"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spans="1:58"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spans="1:58"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spans="1:58"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spans="1:58"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spans="1:58"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spans="1:58"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spans="1:58"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spans="1:58"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spans="1:58"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spans="1:58"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spans="1:58"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spans="1:58"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spans="1:58"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spans="1:58"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spans="1:58"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spans="1:58"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spans="1:58"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spans="1:58"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spans="1:58"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spans="1:58"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spans="1:58"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spans="1:58"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spans="1:58"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spans="1:58"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spans="1:58"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spans="1:58"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spans="1:58"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spans="1:58"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spans="1:58"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spans="1:58"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spans="1:58"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spans="1:58"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spans="1:58"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spans="1:58"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spans="1:58"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spans="1:58"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spans="1:58"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spans="1:58"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spans="1:58"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spans="1:58"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spans="1:58"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spans="1:58"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spans="1:58"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spans="1:58"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spans="1:58"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spans="1:58"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spans="1:58"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spans="1:58"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spans="1:58"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spans="1:58"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spans="1:58"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spans="1:58"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spans="1:58"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spans="1:58"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spans="1:58"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spans="1:58"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spans="1:58"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spans="1:58"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spans="1:58"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spans="1:58"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spans="1:58"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spans="1:58"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spans="1:58"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spans="1:58"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spans="1:58"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spans="1:58"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spans="1:58"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spans="1:58"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spans="1:58"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1:58"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spans="1:58"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spans="1:58"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spans="1:58"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spans="1:58"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spans="1:58"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spans="1:58"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spans="1:58"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spans="1:58"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spans="1:58"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spans="1:58"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spans="1:58"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spans="1:58"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spans="1:58"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spans="1:58"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spans="1:58"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spans="1:58"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spans="1:58"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spans="1:58"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spans="1:58"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spans="1:58"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spans="1:58"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spans="1:58"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spans="1:58"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spans="1:58"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spans="1:58"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spans="1:58"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spans="1:58"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spans="1:58"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spans="1:58"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spans="1:58"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spans="1:58"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spans="1:58"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spans="1:58"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spans="1:58"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spans="1:58"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spans="1:58"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spans="1:58"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spans="1:58"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spans="1:58"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spans="1:58"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spans="1:58"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spans="1:58"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spans="1:58"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spans="1:58"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spans="1:58"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spans="1:58"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spans="1:58"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spans="1:58"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spans="1:58"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spans="1:58"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spans="1:58"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spans="1:58"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spans="1:58"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spans="1:58"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spans="1:58"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spans="1:58"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spans="1:58"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spans="1:58"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spans="1:58"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spans="1:58"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spans="1:58"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spans="1:58"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spans="1:58"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spans="1:58"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spans="1:58"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spans="1:58"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spans="1:58"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spans="1:58"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spans="1:58"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spans="1:58"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spans="1:58"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spans="1:58"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spans="1:58"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spans="1:58"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spans="1:58"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spans="1:58"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spans="1:58"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spans="1:58"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spans="1:58"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spans="1:58"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spans="1:58"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spans="1:58"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spans="1:58"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spans="1:58"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spans="1:58"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spans="1:58"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spans="1:58"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spans="1:58"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spans="1:58"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spans="1:58"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spans="1:58"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spans="1:58"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spans="1:58"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spans="1:58"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spans="1:58"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spans="1:58"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spans="1:58"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spans="1:58"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spans="1:58"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spans="1:58"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spans="1:58"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spans="1:58"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spans="1:58"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spans="1:58"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spans="1:58"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spans="1:58"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spans="1:58"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spans="1:58"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spans="1:58"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spans="1:58"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spans="1:58"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spans="1:58"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spans="1:58"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spans="1:58"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spans="1:58"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spans="1:58"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spans="1:58"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spans="1:58"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spans="1:58"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spans="1:58"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spans="1:58"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spans="1:58"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spans="1:58"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spans="1:58"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spans="1:58"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spans="1:58"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spans="1:58"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spans="1:58"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spans="1:58"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spans="1:58"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spans="1:58"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spans="1:58"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spans="1:58"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spans="1:58"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spans="1:58"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spans="1:58"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spans="1:58"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spans="1:58"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spans="1:58"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spans="1:58"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spans="1:58"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spans="1:58"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spans="1:58"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spans="1:58"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spans="1:58"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spans="1:58"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spans="1:58"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spans="1:58"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spans="1:58"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spans="1:58"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spans="1:58"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spans="1:58"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spans="1:58"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spans="1:58"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spans="1:58"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spans="1:58"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spans="1:58"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spans="1:58"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spans="1:58"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spans="1:58"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spans="1:58"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spans="1:58"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spans="1:58"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spans="1:58"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spans="1:58"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spans="1:58"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spans="1:58"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spans="1:58"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spans="1:58"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spans="1:58"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spans="1:58"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spans="1:58"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spans="1:58"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spans="1:58"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spans="1:58"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spans="1:58"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spans="1:58"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spans="1:58"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spans="1:58"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spans="1:58"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spans="1:58"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spans="1:58"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spans="1:58"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spans="1:58"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spans="1:58"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spans="1:58"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spans="1:58"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spans="1:58"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spans="1:58"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spans="1:58"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spans="1:58"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spans="1:58"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spans="1:58"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spans="1:58"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spans="1:58"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spans="1:58"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spans="1:58"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spans="1:58"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spans="1:58"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spans="1:58"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spans="1:58"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spans="1:58"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spans="1:58"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spans="1:58"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spans="1:58"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spans="1:58"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spans="1:58"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spans="1:58"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spans="1:58"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spans="1:58"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spans="1:58"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spans="1:58"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spans="1:58"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spans="1:58"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spans="1:58"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spans="1:58"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spans="1:58"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spans="1:58"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spans="1:58"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spans="1:58"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spans="1:58"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spans="1:58"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spans="1:58"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spans="1:58"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spans="1:58"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spans="1:58"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spans="1:58"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spans="1:58"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spans="1:58"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spans="1:58"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spans="1:58"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spans="1:58"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spans="1:58"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spans="1:58"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spans="1:58"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spans="1:58"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spans="1:58"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Equipamentos e Organizações</vt:lpstr>
      <vt:lpstr>NAO EXCLUIR NEM EDITAR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dc:creator>
  <cp:lastModifiedBy>Jessica</cp:lastModifiedBy>
  <dcterms:created xsi:type="dcterms:W3CDTF">2015-08-24T21:08:51Z</dcterms:created>
  <dcterms:modified xsi:type="dcterms:W3CDTF">2015-08-24T21:08:51Z</dcterms:modified>
</cp:coreProperties>
</file>